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lenastanek/Documents/"/>
    </mc:Choice>
  </mc:AlternateContent>
  <xr:revisionPtr revIDLastSave="0" documentId="8_{C816E4B4-F643-FE47-A636-1F31B0728969}" xr6:coauthVersionLast="47" xr6:coauthVersionMax="47" xr10:uidLastSave="{00000000-0000-0000-0000-000000000000}"/>
  <bookViews>
    <workbookView xWindow="0" yWindow="760" windowWidth="29400" windowHeight="16780" xr2:uid="{C8AB8F87-FEE5-4722-AF44-18FD3180DD67}"/>
  </bookViews>
  <sheets>
    <sheet name="Reisekosten V2.0" sheetId="3" r:id="rId1"/>
  </sheets>
  <definedNames>
    <definedName name="_xlnm.Print_Area" localSheetId="0">'Reisekosten V2.0'!$A$1:$Q$49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3" l="1"/>
  <c r="M40" i="3" s="1"/>
  <c r="O38" i="3"/>
  <c r="N31" i="3"/>
  <c r="C31" i="3"/>
  <c r="C30" i="3"/>
  <c r="N30" i="3" s="1"/>
  <c r="O32" i="3" s="1"/>
  <c r="O28" i="3"/>
  <c r="G22" i="3"/>
  <c r="N22" i="3" s="1"/>
  <c r="D22" i="3"/>
  <c r="K21" i="3"/>
  <c r="G21" i="3"/>
  <c r="N21" i="3" s="1"/>
  <c r="O23" i="3" s="1"/>
  <c r="D21" i="3"/>
  <c r="M15" i="3"/>
  <c r="J14" i="3"/>
  <c r="M14" i="3" s="1"/>
  <c r="O19" i="3" s="1"/>
  <c r="J40" i="3" l="1"/>
</calcChain>
</file>

<file path=xl/sharedStrings.xml><?xml version="1.0" encoding="utf-8"?>
<sst xmlns="http://schemas.openxmlformats.org/spreadsheetml/2006/main" count="75" uniqueCount="49">
  <si>
    <t>DEUTSCHE TAEKWONDO UNION E.V.</t>
  </si>
  <si>
    <t>Reisekostenabrechnung</t>
  </si>
  <si>
    <t>Lfd. Nr.</t>
  </si>
  <si>
    <t>Zweck der Reise:</t>
  </si>
  <si>
    <t>Name</t>
  </si>
  <si>
    <t xml:space="preserve"> </t>
  </si>
  <si>
    <t>Vorname</t>
  </si>
  <si>
    <t>Strasse</t>
  </si>
  <si>
    <t>PLZ</t>
  </si>
  <si>
    <t>Ort</t>
  </si>
  <si>
    <t>Abfahrt Wohnung am</t>
  </si>
  <si>
    <t>um</t>
  </si>
  <si>
    <t>Uhr</t>
  </si>
  <si>
    <t>Ankunft Wohnung am</t>
  </si>
  <si>
    <t>Fahrt von</t>
  </si>
  <si>
    <t>nach</t>
  </si>
  <si>
    <t>und zurück</t>
  </si>
  <si>
    <t xml:space="preserve">Fahrtkosten </t>
  </si>
  <si>
    <t>eigenes KFZ-KZ</t>
  </si>
  <si>
    <t xml:space="preserve">KM </t>
  </si>
  <si>
    <t>a</t>
  </si>
  <si>
    <t>=</t>
  </si>
  <si>
    <t>Mitfahrer</t>
  </si>
  <si>
    <t>Pers.</t>
  </si>
  <si>
    <r>
      <t>öfftliche Verkehrsmittel</t>
    </r>
    <r>
      <rPr>
        <sz val="8"/>
        <rFont val="Arial"/>
        <family val="2"/>
      </rPr>
      <t xml:space="preserve"> (Bus, Zug, Flug, ...)</t>
    </r>
  </si>
  <si>
    <t>€</t>
  </si>
  <si>
    <t>Summe</t>
  </si>
  <si>
    <t>Honorar</t>
  </si>
  <si>
    <t>+</t>
  </si>
  <si>
    <t>Übernachtungskosten</t>
  </si>
  <si>
    <t>Name des Hotels</t>
  </si>
  <si>
    <t>PLZ, Ort</t>
  </si>
  <si>
    <t>von</t>
  </si>
  <si>
    <t>bis</t>
  </si>
  <si>
    <t>Tagegeld</t>
  </si>
  <si>
    <t>Ja/Nein</t>
  </si>
  <si>
    <t>Tag/e</t>
  </si>
  <si>
    <t>über 8 bis 24 Stunden</t>
  </si>
  <si>
    <t>über 24 Stunden</t>
  </si>
  <si>
    <r>
      <t>Sonstige Kosten</t>
    </r>
    <r>
      <rPr>
        <b/>
        <sz val="8"/>
        <rFont val="Arial"/>
        <family val="2"/>
      </rPr>
      <t xml:space="preserve"> (Taxi, Parkgebühren, …)</t>
    </r>
  </si>
  <si>
    <t>Bemerkungen:</t>
  </si>
  <si>
    <t>Ich versichere die Richtigkeit meiner Angaben, sowie die eigenständige Versteuerung meines Entgelts. Bitte den Betrag auf folgendes Bankkonto überweisen:</t>
  </si>
  <si>
    <t>IBAN-Nr</t>
  </si>
  <si>
    <t>Kreditinstitut</t>
  </si>
  <si>
    <t>Datum</t>
  </si>
  <si>
    <t>Unterschrift</t>
  </si>
  <si>
    <t>Buchungsvermerk, DTU</t>
  </si>
  <si>
    <t>Unterschrift Ressort-/Lehrgangsleiter</t>
  </si>
  <si>
    <t>rechnerisch richtig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</si>
</sst>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h:mm;@"/>
    <numFmt numFmtId="165" formatCode="_-* #,##0.00\ _D_M_-;\-* #,##0.00\ _D_M_-;_-* &quot;-&quot;??\ _D_M_-;_-@_-"/>
    <numFmt numFmtId="166" formatCode="_-* #,##0.00\ [$€-1]_-;\-* #,##0.00\ [$€-1]_-;_-* &quot;-&quot;??\ [$€-1]_-"/>
    <numFmt numFmtId="167" formatCode="0.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rial Black"/>
      <family val="2"/>
    </font>
    <font>
      <b/>
      <sz val="10"/>
      <name val="Arial"/>
      <family val="2"/>
    </font>
    <font>
      <b/>
      <sz val="20"/>
      <color rgb="FFFF0000"/>
      <name val="Arial"/>
      <family val="2"/>
    </font>
    <font>
      <sz val="18"/>
      <name val="Arial Black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sz val="14"/>
      <name val="Arial Black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8"/>
      <color rgb="FF000000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3" applyFont="1" applyFill="1" applyAlignment="1" applyProtection="1">
      <alignment vertical="center"/>
      <protection hidden="1"/>
    </xf>
    <xf numFmtId="0" fontId="3" fillId="2" borderId="0" xfId="3" applyFont="1" applyFill="1" applyAlignment="1" applyProtection="1">
      <alignment vertical="center"/>
      <protection hidden="1"/>
    </xf>
    <xf numFmtId="0" fontId="3" fillId="0" borderId="0" xfId="3" applyFont="1" applyAlignment="1" applyProtection="1">
      <alignment vertical="center"/>
      <protection hidden="1"/>
    </xf>
    <xf numFmtId="0" fontId="4" fillId="0" borderId="0" xfId="3" applyFont="1" applyAlignment="1" applyProtection="1">
      <alignment horizontal="center" vertical="center"/>
      <protection locked="0" hidden="1"/>
    </xf>
    <xf numFmtId="0" fontId="3" fillId="2" borderId="0" xfId="3" applyFont="1" applyFill="1" applyAlignment="1" applyProtection="1">
      <alignment horizontal="right" vertical="center"/>
      <protection hidden="1"/>
    </xf>
    <xf numFmtId="0" fontId="3" fillId="2" borderId="0" xfId="3" applyFont="1" applyFill="1" applyAlignment="1" applyProtection="1">
      <alignment horizontal="center" vertical="center"/>
      <protection hidden="1"/>
    </xf>
    <xf numFmtId="0" fontId="5" fillId="2" borderId="0" xfId="3" applyFont="1" applyFill="1" applyAlignment="1" applyProtection="1">
      <alignment vertical="top"/>
      <protection hidden="1"/>
    </xf>
    <xf numFmtId="0" fontId="1" fillId="2" borderId="0" xfId="3" applyFill="1" applyAlignment="1" applyProtection="1">
      <alignment vertical="center"/>
      <protection hidden="1"/>
    </xf>
    <xf numFmtId="0" fontId="1" fillId="0" borderId="0" xfId="3" applyAlignment="1" applyProtection="1">
      <alignment horizontal="center" vertical="center"/>
      <protection hidden="1"/>
    </xf>
    <xf numFmtId="0" fontId="1" fillId="2" borderId="0" xfId="3" applyFill="1" applyAlignment="1" applyProtection="1">
      <alignment horizontal="right" vertical="center"/>
      <protection hidden="1"/>
    </xf>
    <xf numFmtId="0" fontId="1" fillId="2" borderId="0" xfId="3" applyFill="1" applyAlignment="1" applyProtection="1">
      <alignment horizontal="center" vertical="center"/>
      <protection hidden="1"/>
    </xf>
    <xf numFmtId="0" fontId="1" fillId="0" borderId="0" xfId="3" applyAlignment="1" applyProtection="1">
      <alignment vertical="center"/>
      <protection hidden="1"/>
    </xf>
    <xf numFmtId="0" fontId="5" fillId="2" borderId="0" xfId="3" applyFont="1" applyFill="1" applyAlignment="1" applyProtection="1">
      <alignment vertical="center"/>
      <protection hidden="1"/>
    </xf>
    <xf numFmtId="0" fontId="7" fillId="2" borderId="0" xfId="3" applyFont="1" applyFill="1" applyAlignment="1" applyProtection="1">
      <alignment vertical="center"/>
      <protection hidden="1"/>
    </xf>
    <xf numFmtId="0" fontId="6" fillId="0" borderId="0" xfId="3" applyFont="1" applyAlignment="1" applyProtection="1">
      <alignment horizontal="left" vertical="center"/>
      <protection hidden="1"/>
    </xf>
    <xf numFmtId="0" fontId="6" fillId="2" borderId="0" xfId="3" applyFont="1" applyFill="1" applyAlignment="1" applyProtection="1">
      <alignment vertical="center"/>
      <protection hidden="1"/>
    </xf>
    <xf numFmtId="0" fontId="3" fillId="3" borderId="1" xfId="3" applyFont="1" applyFill="1" applyBorder="1" applyAlignment="1" applyProtection="1">
      <alignment horizontal="left" vertical="center"/>
      <protection locked="0" hidden="1"/>
    </xf>
    <xf numFmtId="1" fontId="1" fillId="2" borderId="0" xfId="3" applyNumberFormat="1" applyFill="1" applyAlignment="1" applyProtection="1">
      <alignment horizontal="center" vertical="center"/>
      <protection hidden="1"/>
    </xf>
    <xf numFmtId="0" fontId="1" fillId="2" borderId="0" xfId="3" applyFill="1" applyAlignment="1" applyProtection="1">
      <alignment horizontal="left" vertical="center"/>
      <protection hidden="1"/>
    </xf>
    <xf numFmtId="0" fontId="8" fillId="0" borderId="0" xfId="3" applyFont="1" applyAlignment="1" applyProtection="1">
      <alignment vertical="center"/>
      <protection hidden="1"/>
    </xf>
    <xf numFmtId="14" fontId="1" fillId="0" borderId="0" xfId="3" applyNumberFormat="1" applyAlignment="1" applyProtection="1">
      <alignment vertical="center"/>
      <protection hidden="1"/>
    </xf>
    <xf numFmtId="164" fontId="9" fillId="2" borderId="0" xfId="3" applyNumberFormat="1" applyFont="1" applyFill="1" applyAlignment="1" applyProtection="1">
      <alignment horizontal="center" vertical="center"/>
      <protection hidden="1"/>
    </xf>
    <xf numFmtId="1" fontId="3" fillId="3" borderId="1" xfId="3" applyNumberFormat="1" applyFont="1" applyFill="1" applyBorder="1" applyAlignment="1" applyProtection="1">
      <alignment horizontal="left" vertical="center"/>
      <protection locked="0" hidden="1"/>
    </xf>
    <xf numFmtId="0" fontId="1" fillId="0" borderId="0" xfId="3" applyAlignment="1" applyProtection="1">
      <alignment horizontal="right" vertical="center"/>
      <protection hidden="1"/>
    </xf>
    <xf numFmtId="0" fontId="3" fillId="3" borderId="1" xfId="3" applyFont="1" applyFill="1" applyBorder="1" applyAlignment="1" applyProtection="1">
      <alignment horizontal="center" vertical="center"/>
      <protection locked="0" hidden="1"/>
    </xf>
    <xf numFmtId="164" fontId="3" fillId="0" borderId="3" xfId="3" applyNumberFormat="1" applyFont="1" applyBorder="1" applyAlignment="1" applyProtection="1">
      <alignment vertical="center"/>
      <protection hidden="1"/>
    </xf>
    <xf numFmtId="164" fontId="3" fillId="0" borderId="0" xfId="3" applyNumberFormat="1" applyFont="1" applyAlignment="1" applyProtection="1">
      <alignment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1" fontId="1" fillId="0" borderId="0" xfId="3" applyNumberFormat="1" applyAlignment="1" applyProtection="1">
      <alignment horizontal="left" vertical="center"/>
      <protection hidden="1"/>
    </xf>
    <xf numFmtId="166" fontId="1" fillId="0" borderId="0" xfId="4" applyFont="1" applyBorder="1" applyAlignment="1" applyProtection="1">
      <alignment horizontal="center" vertical="center"/>
      <protection hidden="1"/>
    </xf>
    <xf numFmtId="166" fontId="3" fillId="0" borderId="0" xfId="4" applyFont="1" applyBorder="1" applyAlignment="1" applyProtection="1">
      <alignment horizontal="center" vertical="center"/>
      <protection hidden="1"/>
    </xf>
    <xf numFmtId="0" fontId="3" fillId="3" borderId="2" xfId="3" applyFont="1" applyFill="1" applyBorder="1" applyAlignment="1" applyProtection="1">
      <alignment horizontal="center" vertical="center"/>
      <protection locked="0" hidden="1"/>
    </xf>
    <xf numFmtId="0" fontId="3" fillId="0" borderId="3" xfId="3" applyFont="1" applyBorder="1" applyAlignment="1" applyProtection="1">
      <alignment horizontal="center" vertical="center"/>
      <protection hidden="1"/>
    </xf>
    <xf numFmtId="165" fontId="1" fillId="0" borderId="0" xfId="1" applyFont="1" applyFill="1" applyBorder="1" applyAlignment="1" applyProtection="1">
      <alignment horizontal="center" vertical="center"/>
      <protection hidden="1"/>
    </xf>
    <xf numFmtId="166" fontId="1" fillId="0" borderId="0" xfId="4" applyFont="1" applyFill="1" applyBorder="1" applyAlignment="1" applyProtection="1">
      <alignment horizontal="center" vertical="center"/>
      <protection hidden="1"/>
    </xf>
    <xf numFmtId="166" fontId="3" fillId="0" borderId="0" xfId="4" applyFont="1" applyFill="1" applyBorder="1" applyAlignment="1" applyProtection="1">
      <alignment horizontal="center" vertical="center"/>
      <protection hidden="1"/>
    </xf>
    <xf numFmtId="166" fontId="1" fillId="0" borderId="0" xfId="4" applyFont="1" applyBorder="1" applyAlignment="1" applyProtection="1">
      <alignment vertical="center"/>
      <protection hidden="1"/>
    </xf>
    <xf numFmtId="0" fontId="3" fillId="2" borderId="0" xfId="3" applyFont="1" applyFill="1" applyAlignment="1" applyProtection="1">
      <alignment horizontal="left" vertical="center"/>
      <protection hidden="1"/>
    </xf>
    <xf numFmtId="166" fontId="3" fillId="5" borderId="0" xfId="4" applyFont="1" applyFill="1" applyBorder="1" applyAlignment="1" applyProtection="1">
      <alignment vertical="center"/>
      <protection hidden="1"/>
    </xf>
    <xf numFmtId="2" fontId="1" fillId="2" borderId="0" xfId="3" applyNumberFormat="1" applyFill="1" applyAlignment="1" applyProtection="1">
      <alignment horizontal="center" vertical="center"/>
      <protection hidden="1"/>
    </xf>
    <xf numFmtId="166" fontId="1" fillId="0" borderId="0" xfId="4" applyFont="1" applyFill="1" applyBorder="1" applyAlignment="1" applyProtection="1">
      <alignment vertical="center"/>
      <protection hidden="1"/>
    </xf>
    <xf numFmtId="0" fontId="3" fillId="0" borderId="0" xfId="3" applyFont="1" applyAlignment="1" applyProtection="1">
      <alignment horizontal="left" vertical="center"/>
      <protection hidden="1"/>
    </xf>
    <xf numFmtId="2" fontId="3" fillId="0" borderId="5" xfId="4" applyNumberFormat="1" applyFont="1" applyFill="1" applyBorder="1" applyAlignment="1" applyProtection="1">
      <alignment horizontal="right" vertical="center"/>
      <protection hidden="1"/>
    </xf>
    <xf numFmtId="166" fontId="3" fillId="0" borderId="5" xfId="4" applyFont="1" applyFill="1" applyBorder="1" applyAlignment="1" applyProtection="1">
      <alignment vertical="center"/>
      <protection hidden="1"/>
    </xf>
    <xf numFmtId="2" fontId="1" fillId="0" borderId="0" xfId="3" applyNumberFormat="1" applyAlignment="1" applyProtection="1">
      <alignment horizontal="center" vertical="center"/>
      <protection hidden="1"/>
    </xf>
    <xf numFmtId="0" fontId="1" fillId="2" borderId="6" xfId="3" applyFill="1" applyBorder="1" applyAlignment="1" applyProtection="1">
      <alignment vertical="center"/>
      <protection hidden="1"/>
    </xf>
    <xf numFmtId="0" fontId="1" fillId="2" borderId="6" xfId="3" applyFill="1" applyBorder="1" applyAlignment="1" applyProtection="1">
      <alignment horizontal="center" vertical="center"/>
      <protection hidden="1"/>
    </xf>
    <xf numFmtId="0" fontId="3" fillId="0" borderId="6" xfId="3" applyFont="1" applyBorder="1" applyAlignment="1" applyProtection="1">
      <alignment vertical="center"/>
      <protection hidden="1"/>
    </xf>
    <xf numFmtId="0" fontId="3" fillId="0" borderId="7" xfId="3" applyFont="1" applyBorder="1" applyAlignment="1" applyProtection="1">
      <alignment vertical="center"/>
      <protection hidden="1"/>
    </xf>
    <xf numFmtId="1" fontId="3" fillId="2" borderId="0" xfId="3" applyNumberFormat="1" applyFont="1" applyFill="1" applyAlignment="1" applyProtection="1">
      <alignment horizontal="left" vertical="center"/>
      <protection hidden="1"/>
    </xf>
    <xf numFmtId="2" fontId="3" fillId="2" borderId="0" xfId="3" applyNumberFormat="1" applyFont="1" applyFill="1" applyAlignment="1" applyProtection="1">
      <alignment horizontal="left" vertical="center"/>
      <protection hidden="1"/>
    </xf>
    <xf numFmtId="167" fontId="3" fillId="3" borderId="1" xfId="4" applyNumberFormat="1" applyFont="1" applyFill="1" applyBorder="1" applyAlignment="1" applyProtection="1">
      <alignment horizontal="center" vertical="center"/>
      <protection locked="0" hidden="1"/>
    </xf>
    <xf numFmtId="44" fontId="1" fillId="0" borderId="0" xfId="3" applyNumberFormat="1" applyAlignment="1" applyProtection="1">
      <alignment horizontal="center" vertical="center"/>
      <protection hidden="1"/>
    </xf>
    <xf numFmtId="166" fontId="10" fillId="0" borderId="0" xfId="4" applyFont="1" applyFill="1" applyBorder="1" applyAlignment="1" applyProtection="1">
      <alignment horizontal="right" vertical="center"/>
      <protection hidden="1"/>
    </xf>
    <xf numFmtId="0" fontId="1" fillId="0" borderId="0" xfId="3" applyAlignment="1" applyProtection="1">
      <alignment horizontal="left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14" fontId="1" fillId="2" borderId="0" xfId="3" applyNumberFormat="1" applyFill="1" applyAlignment="1" applyProtection="1">
      <alignment horizontal="left" vertical="center"/>
      <protection hidden="1"/>
    </xf>
    <xf numFmtId="0" fontId="1" fillId="0" borderId="6" xfId="3" applyBorder="1" applyAlignment="1" applyProtection="1">
      <alignment vertical="center"/>
      <protection hidden="1"/>
    </xf>
    <xf numFmtId="0" fontId="1" fillId="0" borderId="0" xfId="3" applyAlignment="1" applyProtection="1">
      <alignment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3" applyFont="1" applyAlignment="1" applyProtection="1">
      <alignment vertical="center"/>
      <protection hidden="1"/>
    </xf>
    <xf numFmtId="0" fontId="1" fillId="2" borderId="1" xfId="3" applyFill="1" applyBorder="1" applyAlignment="1" applyProtection="1">
      <alignment horizontal="center" vertical="center"/>
      <protection hidden="1"/>
    </xf>
    <xf numFmtId="166" fontId="3" fillId="0" borderId="0" xfId="4" applyFont="1" applyBorder="1" applyAlignment="1" applyProtection="1">
      <alignment horizontal="left" vertical="center"/>
      <protection hidden="1"/>
    </xf>
    <xf numFmtId="166" fontId="3" fillId="0" borderId="0" xfId="4" applyFont="1" applyBorder="1" applyAlignment="1" applyProtection="1">
      <alignment vertical="center"/>
      <protection hidden="1"/>
    </xf>
    <xf numFmtId="166" fontId="3" fillId="0" borderId="5" xfId="4" applyFont="1" applyBorder="1" applyAlignment="1" applyProtection="1">
      <alignment horizontal="center" vertical="center"/>
      <protection hidden="1"/>
    </xf>
    <xf numFmtId="44" fontId="0" fillId="2" borderId="0" xfId="2" applyFont="1" applyFill="1" applyAlignment="1" applyProtection="1">
      <alignment horizontal="right" vertical="center"/>
      <protection hidden="1"/>
    </xf>
    <xf numFmtId="0" fontId="1" fillId="2" borderId="12" xfId="3" applyFill="1" applyBorder="1" applyAlignment="1" applyProtection="1">
      <alignment vertical="center"/>
      <protection hidden="1"/>
    </xf>
    <xf numFmtId="0" fontId="14" fillId="2" borderId="12" xfId="3" applyFont="1" applyFill="1" applyBorder="1" applyAlignment="1" applyProtection="1">
      <alignment horizontal="center" vertical="center"/>
      <protection hidden="1"/>
    </xf>
    <xf numFmtId="166" fontId="14" fillId="2" borderId="12" xfId="4" applyFont="1" applyFill="1" applyBorder="1" applyAlignment="1" applyProtection="1">
      <alignment horizontal="center" vertical="center"/>
      <protection hidden="1"/>
    </xf>
    <xf numFmtId="0" fontId="1" fillId="2" borderId="3" xfId="3" applyFill="1" applyBorder="1" applyAlignment="1" applyProtection="1">
      <alignment vertical="center"/>
      <protection hidden="1"/>
    </xf>
    <xf numFmtId="0" fontId="1" fillId="2" borderId="3" xfId="3" applyFill="1" applyBorder="1" applyAlignment="1" applyProtection="1">
      <alignment horizontal="left" vertical="center"/>
      <protection hidden="1"/>
    </xf>
    <xf numFmtId="14" fontId="1" fillId="0" borderId="0" xfId="3" applyNumberFormat="1" applyAlignment="1" applyProtection="1">
      <alignment horizontal="left" vertical="center"/>
      <protection hidden="1"/>
    </xf>
    <xf numFmtId="0" fontId="1" fillId="2" borderId="16" xfId="3" applyFill="1" applyBorder="1" applyAlignment="1" applyProtection="1">
      <alignment vertical="center"/>
      <protection hidden="1"/>
    </xf>
    <xf numFmtId="0" fontId="1" fillId="2" borderId="17" xfId="3" applyFill="1" applyBorder="1" applyAlignment="1" applyProtection="1">
      <alignment vertical="center"/>
      <protection hidden="1"/>
    </xf>
    <xf numFmtId="0" fontId="1" fillId="2" borderId="18" xfId="3" applyFill="1" applyBorder="1" applyAlignment="1" applyProtection="1">
      <alignment vertical="center"/>
      <protection hidden="1"/>
    </xf>
    <xf numFmtId="167" fontId="3" fillId="3" borderId="0" xfId="4" applyNumberFormat="1" applyFont="1" applyFill="1" applyBorder="1" applyAlignment="1" applyProtection="1">
      <alignment horizontal="center" vertical="center"/>
      <protection locked="0" hidden="1"/>
    </xf>
    <xf numFmtId="0" fontId="1" fillId="0" borderId="19" xfId="3" applyBorder="1" applyAlignment="1" applyProtection="1">
      <alignment vertical="center"/>
      <protection hidden="1"/>
    </xf>
    <xf numFmtId="0" fontId="16" fillId="2" borderId="0" xfId="3" applyFont="1" applyFill="1" applyAlignment="1" applyProtection="1">
      <alignment vertical="top"/>
      <protection hidden="1"/>
    </xf>
    <xf numFmtId="0" fontId="17" fillId="2" borderId="0" xfId="3" applyFont="1" applyFill="1" applyAlignment="1" applyProtection="1">
      <alignment horizontal="center" vertical="center"/>
      <protection locked="0" hidden="1"/>
    </xf>
    <xf numFmtId="0" fontId="17" fillId="2" borderId="0" xfId="3" applyFont="1" applyFill="1" applyAlignment="1" applyProtection="1">
      <alignment horizontal="left" vertical="center"/>
      <protection locked="0" hidden="1"/>
    </xf>
    <xf numFmtId="0" fontId="18" fillId="2" borderId="0" xfId="3" applyFont="1" applyFill="1" applyAlignment="1" applyProtection="1">
      <alignment vertical="center"/>
      <protection hidden="1"/>
    </xf>
    <xf numFmtId="0" fontId="17" fillId="0" borderId="0" xfId="3" applyFont="1" applyAlignment="1" applyProtection="1">
      <alignment horizontal="left" vertical="center"/>
      <protection locked="0" hidden="1"/>
    </xf>
    <xf numFmtId="2" fontId="3" fillId="0" borderId="0" xfId="4" applyNumberFormat="1" applyFont="1" applyFill="1" applyBorder="1" applyAlignment="1" applyProtection="1">
      <alignment vertical="center"/>
      <protection hidden="1"/>
    </xf>
    <xf numFmtId="0" fontId="6" fillId="2" borderId="0" xfId="3" applyFont="1" applyFill="1" applyAlignment="1" applyProtection="1">
      <alignment horizontal="center"/>
      <protection hidden="1"/>
    </xf>
    <xf numFmtId="0" fontId="3" fillId="3" borderId="6" xfId="3" applyFont="1" applyFill="1" applyBorder="1" applyAlignment="1" applyProtection="1">
      <alignment horizontal="left" vertical="center"/>
      <protection locked="0" hidden="1"/>
    </xf>
    <xf numFmtId="14" fontId="3" fillId="0" borderId="6" xfId="3" applyNumberFormat="1" applyFont="1" applyBorder="1" applyAlignment="1" applyProtection="1">
      <alignment horizontal="left" vertical="center"/>
      <protection hidden="1"/>
    </xf>
    <xf numFmtId="0" fontId="3" fillId="0" borderId="6" xfId="3" applyFont="1" applyBorder="1" applyAlignment="1" applyProtection="1">
      <alignment horizontal="left" vertical="center"/>
      <protection hidden="1"/>
    </xf>
    <xf numFmtId="0" fontId="1" fillId="2" borderId="13" xfId="3" applyFill="1" applyBorder="1" applyAlignment="1" applyProtection="1">
      <alignment horizontal="center" vertical="center"/>
      <protection hidden="1"/>
    </xf>
    <xf numFmtId="0" fontId="1" fillId="2" borderId="14" xfId="3" applyFill="1" applyBorder="1" applyAlignment="1" applyProtection="1">
      <alignment horizontal="center" vertical="center"/>
      <protection hidden="1"/>
    </xf>
    <xf numFmtId="0" fontId="1" fillId="2" borderId="15" xfId="3" applyFill="1" applyBorder="1" applyAlignment="1" applyProtection="1">
      <alignment horizontal="center" vertical="center"/>
      <protection hidden="1"/>
    </xf>
    <xf numFmtId="0" fontId="3" fillId="3" borderId="13" xfId="3" applyFont="1" applyFill="1" applyBorder="1" applyAlignment="1" applyProtection="1">
      <alignment horizontal="center" vertical="center"/>
      <protection locked="0" hidden="1"/>
    </xf>
    <xf numFmtId="0" fontId="3" fillId="3" borderId="14" xfId="3" applyFont="1" applyFill="1" applyBorder="1" applyAlignment="1" applyProtection="1">
      <alignment horizontal="center" vertical="center"/>
      <protection locked="0" hidden="1"/>
    </xf>
    <xf numFmtId="0" fontId="3" fillId="3" borderId="15" xfId="3" applyFont="1" applyFill="1" applyBorder="1" applyAlignment="1" applyProtection="1">
      <alignment horizontal="center" vertical="center"/>
      <protection locked="0" hidden="1"/>
    </xf>
    <xf numFmtId="0" fontId="1" fillId="3" borderId="1" xfId="3" applyFill="1" applyBorder="1" applyAlignment="1" applyProtection="1">
      <alignment horizontal="left" vertical="center"/>
      <protection locked="0" hidden="1"/>
    </xf>
    <xf numFmtId="0" fontId="1" fillId="3" borderId="11" xfId="3" applyFill="1" applyBorder="1" applyAlignment="1" applyProtection="1">
      <alignment horizontal="left" vertical="center"/>
      <protection locked="0" hidden="1"/>
    </xf>
    <xf numFmtId="0" fontId="10" fillId="4" borderId="10" xfId="3" applyFont="1" applyFill="1" applyBorder="1" applyAlignment="1" applyProtection="1">
      <alignment horizontal="center" vertical="center"/>
      <protection hidden="1"/>
    </xf>
    <xf numFmtId="0" fontId="10" fillId="4" borderId="8" xfId="3" applyFont="1" applyFill="1" applyBorder="1" applyAlignment="1" applyProtection="1">
      <alignment horizontal="center" vertical="center"/>
      <protection hidden="1"/>
    </xf>
    <xf numFmtId="166" fontId="10" fillId="4" borderId="8" xfId="4" applyFont="1" applyFill="1" applyBorder="1" applyAlignment="1" applyProtection="1">
      <alignment horizontal="center" vertical="center"/>
      <protection hidden="1"/>
    </xf>
    <xf numFmtId="166" fontId="10" fillId="4" borderId="9" xfId="4" applyFont="1" applyFill="1" applyBorder="1" applyAlignment="1" applyProtection="1">
      <alignment horizontal="center" vertical="center"/>
      <protection hidden="1"/>
    </xf>
    <xf numFmtId="0" fontId="15" fillId="2" borderId="1" xfId="3" applyFont="1" applyFill="1" applyBorder="1" applyAlignment="1" applyProtection="1">
      <alignment horizontal="left" vertical="center"/>
      <protection hidden="1"/>
    </xf>
    <xf numFmtId="0" fontId="3" fillId="3" borderId="1" xfId="3" applyFont="1" applyFill="1" applyBorder="1" applyAlignment="1" applyProtection="1">
      <alignment horizontal="left" vertical="center"/>
      <protection locked="0" hidden="1"/>
    </xf>
    <xf numFmtId="4" fontId="3" fillId="3" borderId="1" xfId="4" applyNumberFormat="1" applyFont="1" applyFill="1" applyBorder="1" applyAlignment="1" applyProtection="1">
      <alignment horizontal="right" vertical="center"/>
      <protection locked="0" hidden="1"/>
    </xf>
    <xf numFmtId="0" fontId="13" fillId="2" borderId="0" xfId="3" applyFont="1" applyFill="1" applyAlignment="1" applyProtection="1">
      <alignment horizontal="center" vertical="center"/>
      <protection hidden="1"/>
    </xf>
    <xf numFmtId="0" fontId="3" fillId="0" borderId="8" xfId="3" applyFont="1" applyBorder="1" applyAlignment="1" applyProtection="1">
      <alignment horizontal="center" vertical="center"/>
      <protection hidden="1"/>
    </xf>
    <xf numFmtId="166" fontId="3" fillId="0" borderId="8" xfId="3" applyNumberFormat="1" applyFont="1" applyBorder="1" applyAlignment="1" applyProtection="1">
      <alignment horizontal="center" vertical="center"/>
      <protection hidden="1"/>
    </xf>
    <xf numFmtId="0" fontId="3" fillId="0" borderId="9" xfId="3" applyFont="1" applyBorder="1" applyAlignment="1" applyProtection="1">
      <alignment horizontal="center" vertical="center"/>
      <protection hidden="1"/>
    </xf>
    <xf numFmtId="166" fontId="1" fillId="2" borderId="0" xfId="4" applyFont="1" applyFill="1" applyBorder="1" applyAlignment="1" applyProtection="1">
      <alignment horizontal="center" vertical="center"/>
      <protection hidden="1"/>
    </xf>
    <xf numFmtId="166" fontId="3" fillId="0" borderId="0" xfId="4" applyFont="1" applyBorder="1" applyAlignment="1" applyProtection="1">
      <alignment horizontal="center" vertical="center"/>
      <protection hidden="1"/>
    </xf>
    <xf numFmtId="0" fontId="3" fillId="0" borderId="8" xfId="3" applyFont="1" applyBorder="1" applyAlignment="1" applyProtection="1">
      <alignment horizontal="right" vertical="center"/>
      <protection hidden="1"/>
    </xf>
    <xf numFmtId="0" fontId="8" fillId="4" borderId="4" xfId="3" applyFont="1" applyFill="1" applyBorder="1" applyAlignment="1" applyProtection="1">
      <alignment horizontal="left" vertical="center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14" fontId="3" fillId="3" borderId="1" xfId="3" applyNumberFormat="1" applyFont="1" applyFill="1" applyBorder="1" applyAlignment="1" applyProtection="1">
      <alignment horizontal="center" vertical="center"/>
      <protection locked="0" hidden="1"/>
    </xf>
    <xf numFmtId="14" fontId="3" fillId="3" borderId="2" xfId="3" applyNumberFormat="1" applyFont="1" applyFill="1" applyBorder="1" applyAlignment="1" applyProtection="1">
      <alignment horizontal="center" vertical="center"/>
      <protection locked="0" hidden="1"/>
    </xf>
    <xf numFmtId="0" fontId="3" fillId="3" borderId="1" xfId="3" applyFont="1" applyFill="1" applyBorder="1" applyAlignment="1" applyProtection="1">
      <alignment horizontal="center" vertical="center"/>
      <protection locked="0" hidden="1"/>
    </xf>
    <xf numFmtId="166" fontId="3" fillId="0" borderId="8" xfId="4" applyFont="1" applyFill="1" applyBorder="1" applyAlignment="1" applyProtection="1">
      <alignment horizontal="center" vertical="center"/>
      <protection hidden="1"/>
    </xf>
    <xf numFmtId="166" fontId="3" fillId="0" borderId="9" xfId="4" applyFont="1" applyFill="1" applyBorder="1" applyAlignment="1" applyProtection="1">
      <alignment horizontal="center" vertical="center"/>
      <protection hidden="1"/>
    </xf>
    <xf numFmtId="166" fontId="3" fillId="0" borderId="8" xfId="4" applyFont="1" applyFill="1" applyBorder="1" applyAlignment="1" applyProtection="1">
      <alignment horizontal="right" vertical="center"/>
      <protection hidden="1"/>
    </xf>
    <xf numFmtId="166" fontId="3" fillId="0" borderId="9" xfId="4" applyFont="1" applyFill="1" applyBorder="1" applyAlignment="1" applyProtection="1">
      <alignment horizontal="right" vertical="center"/>
      <protection hidden="1"/>
    </xf>
    <xf numFmtId="0" fontId="1" fillId="2" borderId="0" xfId="3" applyFill="1" applyAlignment="1" applyProtection="1">
      <alignment horizontal="left" vertical="center"/>
      <protection hidden="1"/>
    </xf>
    <xf numFmtId="0" fontId="1" fillId="0" borderId="0" xfId="3" applyAlignment="1" applyProtection="1">
      <alignment horizontal="left" vertical="center"/>
      <protection hidden="1"/>
    </xf>
    <xf numFmtId="0" fontId="3" fillId="3" borderId="2" xfId="3" applyFont="1" applyFill="1" applyBorder="1" applyAlignment="1" applyProtection="1">
      <alignment horizontal="left" vertical="center"/>
      <protection locked="0" hidden="1"/>
    </xf>
    <xf numFmtId="4" fontId="3" fillId="3" borderId="1" xfId="2" applyNumberFormat="1" applyFont="1" applyFill="1" applyBorder="1" applyAlignment="1" applyProtection="1">
      <alignment horizontal="right" vertical="center"/>
      <protection locked="0" hidden="1"/>
    </xf>
    <xf numFmtId="0" fontId="1" fillId="2" borderId="0" xfId="3" applyFill="1" applyAlignment="1" applyProtection="1">
      <alignment horizontal="center" vertical="center"/>
      <protection hidden="1"/>
    </xf>
    <xf numFmtId="44" fontId="1" fillId="0" borderId="0" xfId="1" applyNumberFormat="1" applyFont="1" applyFill="1" applyBorder="1" applyAlignment="1" applyProtection="1">
      <alignment horizontal="center" vertical="center"/>
      <protection hidden="1"/>
    </xf>
    <xf numFmtId="44" fontId="1" fillId="0" borderId="0" xfId="1" applyNumberFormat="1" applyFont="1" applyBorder="1" applyAlignment="1" applyProtection="1">
      <alignment horizontal="center" vertical="center"/>
      <protection hidden="1"/>
    </xf>
    <xf numFmtId="166" fontId="3" fillId="0" borderId="6" xfId="4" applyFont="1" applyBorder="1" applyAlignment="1" applyProtection="1">
      <alignment horizontal="center" vertical="center"/>
      <protection hidden="1"/>
    </xf>
    <xf numFmtId="0" fontId="6" fillId="2" borderId="0" xfId="3" applyFont="1" applyFill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center" vertical="center"/>
      <protection locked="0" hidden="1"/>
    </xf>
    <xf numFmtId="164" fontId="3" fillId="3" borderId="2" xfId="3" applyNumberFormat="1" applyFont="1" applyFill="1" applyBorder="1" applyAlignment="1" applyProtection="1">
      <alignment horizontal="center" vertical="center"/>
      <protection locked="0" hidden="1"/>
    </xf>
    <xf numFmtId="0" fontId="1" fillId="0" borderId="0" xfId="3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horizontal="left" vertical="center" wrapText="1"/>
      <protection locked="0" hidden="1"/>
    </xf>
  </cellXfs>
  <cellStyles count="5">
    <cellStyle name="Euro" xfId="4" xr:uid="{E3610343-6AB0-4743-B27E-97A6BA814A06}"/>
    <cellStyle name="Komma" xfId="1" builtinId="3"/>
    <cellStyle name="Standard" xfId="0" builtinId="0"/>
    <cellStyle name="Standard 2" xfId="3" xr:uid="{85A248DD-9929-47E6-B63C-40688E0DFC67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P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fmlaLink="$E$4" lockText="1" noThreeD="1"/>
</file>

<file path=xl/ctrlProps/ctrlProp10.xml><?xml version="1.0" encoding="utf-8"?>
<formControlPr xmlns="http://schemas.microsoft.com/office/spreadsheetml/2009/9/main" objectType="CheckBox" fmlaLink="$N$3" lockText="1" noThreeD="1"/>
</file>

<file path=xl/ctrlProps/ctrlProp11.xml><?xml version="1.0" encoding="utf-8"?>
<formControlPr xmlns="http://schemas.microsoft.com/office/spreadsheetml/2009/9/main" objectType="CheckBox" fmlaLink="$P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204864</xdr:colOff>
      <xdr:row>0</xdr:row>
      <xdr:rowOff>0</xdr:rowOff>
    </xdr:from>
    <xdr:to>
      <xdr:col>16</xdr:col>
      <xdr:colOff>246182</xdr:colOff>
      <xdr:row>2</xdr:row>
      <xdr:rowOff>71825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7694798-1363-417F-9A5A-90E2EC3A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04" y="0"/>
          <a:ext cx="582338" cy="71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1</xdr:row>
          <xdr:rowOff>317500</xdr:rowOff>
        </xdr:from>
        <xdr:to>
          <xdr:col>2</xdr:col>
          <xdr:colOff>50800</xdr:colOff>
          <xdr:row>3</xdr:row>
          <xdr:rowOff>63500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Sportler*in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</xdr:row>
          <xdr:rowOff>165100</xdr:rowOff>
        </xdr:from>
        <xdr:to>
          <xdr:col>2</xdr:col>
          <xdr:colOff>165100</xdr:colOff>
          <xdr:row>4</xdr:row>
          <xdr:rowOff>127000</xdr:rowOff>
        </xdr:to>
        <xdr:sp macro="" textlink="">
          <xdr:nvSpPr>
            <xdr:cNvPr id="3074" name="Option Button 2" descr="Athlet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Präsidium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</xdr:colOff>
          <xdr:row>1</xdr:row>
          <xdr:rowOff>393700</xdr:rowOff>
        </xdr:from>
        <xdr:to>
          <xdr:col>5</xdr:col>
          <xdr:colOff>139700</xdr:colOff>
          <xdr:row>2</xdr:row>
          <xdr:rowOff>165100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BKR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25400</xdr:rowOff>
        </xdr:from>
        <xdr:to>
          <xdr:col>7</xdr:col>
          <xdr:colOff>127000</xdr:colOff>
          <xdr:row>3</xdr:row>
          <xdr:rowOff>114300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Referent*in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50800</xdr:rowOff>
        </xdr:from>
        <xdr:to>
          <xdr:col>9</xdr:col>
          <xdr:colOff>406400</xdr:colOff>
          <xdr:row>3</xdr:row>
          <xdr:rowOff>88900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Physiotherpeut*in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2</xdr:row>
          <xdr:rowOff>50800</xdr:rowOff>
        </xdr:from>
        <xdr:to>
          <xdr:col>13</xdr:col>
          <xdr:colOff>114300</xdr:colOff>
          <xdr:row>3</xdr:row>
          <xdr:rowOff>101600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Arzt*in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</xdr:row>
          <xdr:rowOff>63500</xdr:rowOff>
        </xdr:from>
        <xdr:to>
          <xdr:col>11</xdr:col>
          <xdr:colOff>241300</xdr:colOff>
          <xdr:row>3</xdr:row>
          <xdr:rowOff>88900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Prüfer*in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89338</xdr:colOff>
      <xdr:row>1</xdr:row>
      <xdr:rowOff>299544</xdr:rowOff>
    </xdr:from>
    <xdr:to>
      <xdr:col>10</xdr:col>
      <xdr:colOff>515007</xdr:colOff>
      <xdr:row>1</xdr:row>
      <xdr:rowOff>299544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85BC50E5-52F9-4E12-99D6-08E0F85D686C}"/>
            </a:ext>
          </a:extLst>
        </xdr:cNvPr>
        <xdr:cNvCxnSpPr/>
      </xdr:nvCxnSpPr>
      <xdr:spPr bwMode="auto">
        <a:xfrm>
          <a:off x="3830758" y="627204"/>
          <a:ext cx="89048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</xdr:row>
          <xdr:rowOff>76200</xdr:rowOff>
        </xdr:from>
        <xdr:to>
          <xdr:col>3</xdr:col>
          <xdr:colOff>330200</xdr:colOff>
          <xdr:row>4</xdr:row>
          <xdr:rowOff>0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</xdr:row>
          <xdr:rowOff>139700</xdr:rowOff>
        </xdr:from>
        <xdr:to>
          <xdr:col>5</xdr:col>
          <xdr:colOff>241300</xdr:colOff>
          <xdr:row>4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+ Waage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</xdr:row>
          <xdr:rowOff>266700</xdr:rowOff>
        </xdr:from>
        <xdr:to>
          <xdr:col>16</xdr:col>
          <xdr:colOff>25400</xdr:colOff>
          <xdr:row>3</xdr:row>
          <xdr:rowOff>63500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Inland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</xdr:row>
          <xdr:rowOff>127000</xdr:rowOff>
        </xdr:from>
        <xdr:to>
          <xdr:col>16</xdr:col>
          <xdr:colOff>127000</xdr:colOff>
          <xdr:row>4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Ausland</a:t>
              </a:r>
            </a:p>
          </xdr:txBody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8F61-555E-4A9C-9972-E5AE4F039FEE}">
  <sheetPr>
    <pageSetUpPr fitToPage="1"/>
  </sheetPr>
  <dimension ref="A1:Y50"/>
  <sheetViews>
    <sheetView showGridLines="0" tabSelected="1" zoomScale="130" zoomScaleNormal="130" zoomScaleSheetLayoutView="115" zoomScalePageLayoutView="130" workbookViewId="0">
      <selection activeCell="E6" sqref="E6:Q6"/>
    </sheetView>
  </sheetViews>
  <sheetFormatPr baseColWidth="10" defaultColWidth="11.5" defaultRowHeight="13" x14ac:dyDescent="0.2"/>
  <cols>
    <col min="1" max="1" width="2.5" style="12" customWidth="1"/>
    <col min="2" max="2" width="5.83203125" style="12" customWidth="1"/>
    <col min="3" max="3" width="6.5" style="12" customWidth="1"/>
    <col min="4" max="4" width="5.83203125" style="12" customWidth="1"/>
    <col min="5" max="5" width="6.1640625" style="12" customWidth="1"/>
    <col min="6" max="8" width="6.83203125" style="12" customWidth="1"/>
    <col min="9" max="9" width="7.5" style="12" bestFit="1" customWidth="1"/>
    <col min="10" max="10" width="6.83203125" style="12" customWidth="1"/>
    <col min="11" max="11" width="8.1640625" style="12" customWidth="1"/>
    <col min="12" max="12" width="7.1640625" style="12" customWidth="1"/>
    <col min="13" max="13" width="5.5" style="12" customWidth="1"/>
    <col min="14" max="14" width="2.5" style="12" customWidth="1"/>
    <col min="15" max="15" width="5.5" style="12" customWidth="1"/>
    <col min="16" max="16" width="2.5" style="12" customWidth="1"/>
    <col min="17" max="17" width="5.1640625" style="12" customWidth="1"/>
    <col min="18" max="18" width="5.5" style="12" customWidth="1"/>
    <col min="19" max="19" width="13.6640625" style="24" customWidth="1"/>
    <col min="20" max="20" width="10.83203125" style="9" customWidth="1"/>
    <col min="21" max="21" width="9.83203125" style="9" customWidth="1"/>
    <col min="22" max="25" width="10.83203125" style="9" customWidth="1"/>
    <col min="26" max="26" width="5.6640625" style="12" customWidth="1"/>
    <col min="27" max="16384" width="11.5" style="12"/>
  </cols>
  <sheetData>
    <row r="1" spans="1:25" s="3" customFormat="1" ht="25.75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>
        <v>0</v>
      </c>
      <c r="Q1" s="2"/>
      <c r="S1" s="5"/>
      <c r="T1" s="6"/>
      <c r="U1" s="6"/>
      <c r="V1" s="6"/>
      <c r="W1" s="6"/>
      <c r="X1" s="6"/>
      <c r="Y1" s="6"/>
    </row>
    <row r="2" spans="1:25" ht="24.5" customHeight="1" x14ac:dyDescent="0.2">
      <c r="A2" s="77" t="s">
        <v>1</v>
      </c>
      <c r="B2" s="7"/>
      <c r="C2" s="8"/>
      <c r="D2" s="8"/>
      <c r="E2" s="8"/>
      <c r="F2" s="8"/>
      <c r="G2" s="8"/>
      <c r="H2" s="8"/>
      <c r="I2" s="2" t="s">
        <v>2</v>
      </c>
      <c r="J2" s="129"/>
      <c r="K2" s="129"/>
      <c r="L2" s="8"/>
      <c r="M2" s="8"/>
      <c r="N2" s="8"/>
      <c r="O2" s="8"/>
      <c r="P2" s="8"/>
      <c r="Q2" s="8"/>
      <c r="R2" s="8"/>
      <c r="S2" s="10"/>
      <c r="T2" s="11"/>
      <c r="U2" s="11"/>
      <c r="V2" s="11"/>
      <c r="W2" s="11"/>
      <c r="X2" s="11"/>
      <c r="Y2" s="11"/>
    </row>
    <row r="3" spans="1:25" ht="13.75" customHeight="1" x14ac:dyDescent="0.2">
      <c r="A3" s="13"/>
      <c r="B3" s="13"/>
      <c r="C3" s="8"/>
      <c r="D3" s="8"/>
      <c r="E3" s="8"/>
      <c r="G3" s="8"/>
      <c r="H3" s="8"/>
      <c r="I3" s="8"/>
      <c r="L3" s="8"/>
      <c r="N3" s="79" t="b">
        <v>0</v>
      </c>
      <c r="O3" s="80"/>
      <c r="P3" s="81" t="b">
        <v>0</v>
      </c>
      <c r="Q3" s="14"/>
      <c r="R3" s="8"/>
      <c r="S3" s="10"/>
      <c r="U3" s="11"/>
      <c r="V3" s="11"/>
      <c r="W3" s="11"/>
      <c r="X3" s="11"/>
      <c r="Y3" s="11"/>
    </row>
    <row r="4" spans="1:25" ht="9.5" customHeight="1" x14ac:dyDescent="0.2">
      <c r="A4" s="8"/>
      <c r="B4" s="8"/>
      <c r="C4" s="8"/>
      <c r="E4" s="78" t="b">
        <v>0</v>
      </c>
      <c r="H4" s="8"/>
      <c r="I4" s="8"/>
      <c r="K4" s="8"/>
      <c r="L4" s="8"/>
      <c r="R4" s="8"/>
      <c r="S4" s="10"/>
      <c r="T4" s="12"/>
      <c r="U4" s="11"/>
      <c r="V4" s="11"/>
      <c r="W4" s="11"/>
      <c r="X4" s="11"/>
      <c r="Y4" s="11"/>
    </row>
    <row r="5" spans="1:25" ht="10.75" customHeight="1" x14ac:dyDescent="0.2">
      <c r="A5" s="8"/>
      <c r="B5" s="8"/>
      <c r="C5" s="8"/>
      <c r="E5" s="8"/>
      <c r="F5" s="8"/>
      <c r="H5" s="8"/>
      <c r="I5" s="8"/>
      <c r="K5" s="8"/>
      <c r="L5" s="8"/>
      <c r="M5" s="15"/>
      <c r="N5" s="16"/>
      <c r="R5" s="8"/>
      <c r="S5" s="10"/>
      <c r="T5" s="12"/>
      <c r="U5" s="11"/>
      <c r="V5" s="11"/>
      <c r="W5" s="11"/>
      <c r="X5" s="11"/>
      <c r="Y5" s="11"/>
    </row>
    <row r="6" spans="1:25" ht="27.5" customHeight="1" x14ac:dyDescent="0.2">
      <c r="A6" s="2" t="s">
        <v>3</v>
      </c>
      <c r="B6" s="2"/>
      <c r="C6" s="8"/>
      <c r="E6" s="13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8"/>
      <c r="S6" s="10"/>
      <c r="T6" s="11"/>
      <c r="U6" s="18"/>
      <c r="V6" s="129"/>
      <c r="W6" s="11"/>
      <c r="X6" s="11"/>
      <c r="Y6" s="11"/>
    </row>
    <row r="7" spans="1:25" ht="22" customHeight="1" x14ac:dyDescent="0.2">
      <c r="A7" s="19" t="s">
        <v>4</v>
      </c>
      <c r="B7" s="19"/>
      <c r="C7" s="100" t="s">
        <v>5</v>
      </c>
      <c r="D7" s="100"/>
      <c r="E7" s="100"/>
      <c r="F7" s="100"/>
      <c r="G7" s="20"/>
      <c r="J7" s="10" t="s">
        <v>6</v>
      </c>
      <c r="K7" s="100"/>
      <c r="L7" s="100"/>
      <c r="M7" s="100"/>
      <c r="N7" s="100"/>
      <c r="O7" s="100"/>
      <c r="P7" s="21"/>
      <c r="Q7" s="21"/>
      <c r="R7" s="8"/>
      <c r="S7" s="10"/>
      <c r="T7" s="22"/>
      <c r="U7" s="18"/>
      <c r="V7" s="129"/>
      <c r="W7" s="11"/>
      <c r="X7" s="11"/>
      <c r="Y7" s="11"/>
    </row>
    <row r="8" spans="1:25" ht="22" customHeight="1" x14ac:dyDescent="0.2">
      <c r="A8" s="19" t="s">
        <v>7</v>
      </c>
      <c r="B8" s="19"/>
      <c r="C8" s="100"/>
      <c r="D8" s="100"/>
      <c r="E8" s="100"/>
      <c r="F8" s="100"/>
      <c r="G8" s="100"/>
      <c r="H8" s="11" t="s">
        <v>8</v>
      </c>
      <c r="I8" s="23"/>
      <c r="J8" s="24" t="s">
        <v>9</v>
      </c>
      <c r="K8" s="120"/>
      <c r="L8" s="120"/>
      <c r="M8" s="120"/>
      <c r="N8" s="120"/>
      <c r="O8" s="120"/>
      <c r="P8" s="21"/>
      <c r="Q8" s="21"/>
      <c r="R8" s="8"/>
      <c r="S8" s="10"/>
      <c r="V8" s="11"/>
      <c r="W8" s="11"/>
      <c r="X8" s="11"/>
      <c r="Y8" s="11"/>
    </row>
    <row r="9" spans="1:25" ht="20" customHeight="1" x14ac:dyDescent="0.2">
      <c r="A9" s="8" t="s">
        <v>10</v>
      </c>
      <c r="B9" s="8"/>
      <c r="C9" s="8"/>
      <c r="D9" s="8"/>
      <c r="E9" s="111"/>
      <c r="F9" s="113"/>
      <c r="G9" s="113"/>
      <c r="I9" s="11" t="s">
        <v>11</v>
      </c>
      <c r="J9" s="127"/>
      <c r="K9" s="128"/>
      <c r="L9" s="11" t="s">
        <v>12</v>
      </c>
      <c r="M9" s="26"/>
      <c r="P9" s="8"/>
      <c r="Q9" s="8"/>
      <c r="R9" s="8"/>
      <c r="S9" s="10"/>
      <c r="T9" s="11"/>
      <c r="U9" s="11"/>
      <c r="V9" s="11"/>
      <c r="W9" s="11"/>
      <c r="X9" s="11"/>
      <c r="Y9" s="11"/>
    </row>
    <row r="10" spans="1:25" ht="20" customHeight="1" x14ac:dyDescent="0.2">
      <c r="A10" s="8" t="s">
        <v>13</v>
      </c>
      <c r="B10" s="8"/>
      <c r="C10" s="8"/>
      <c r="D10" s="8"/>
      <c r="E10" s="111"/>
      <c r="F10" s="113"/>
      <c r="G10" s="113"/>
      <c r="I10" s="11" t="s">
        <v>11</v>
      </c>
      <c r="J10" s="127"/>
      <c r="K10" s="127"/>
      <c r="L10" s="11" t="s">
        <v>12</v>
      </c>
      <c r="M10" s="27"/>
      <c r="P10" s="8"/>
      <c r="Q10" s="8"/>
      <c r="R10" s="8"/>
      <c r="S10" s="10"/>
      <c r="U10" s="11"/>
      <c r="V10" s="11"/>
      <c r="W10" s="11"/>
      <c r="X10" s="11"/>
      <c r="Y10" s="11"/>
    </row>
    <row r="11" spans="1:25" ht="20" customHeight="1" x14ac:dyDescent="0.2">
      <c r="A11" s="118" t="s">
        <v>14</v>
      </c>
      <c r="B11" s="118"/>
      <c r="C11" s="118"/>
      <c r="D11" s="100"/>
      <c r="E11" s="100"/>
      <c r="F11" s="100"/>
      <c r="G11" s="100"/>
      <c r="H11" s="100"/>
      <c r="I11" s="11" t="s">
        <v>15</v>
      </c>
      <c r="J11" s="100"/>
      <c r="K11" s="100"/>
      <c r="L11" s="100"/>
      <c r="M11" s="100"/>
      <c r="N11" s="100"/>
      <c r="O11" s="100"/>
      <c r="P11" s="126" t="s">
        <v>16</v>
      </c>
      <c r="Q11" s="126"/>
      <c r="R11" s="8"/>
      <c r="S11" s="10"/>
      <c r="T11" s="11"/>
      <c r="U11" s="19"/>
      <c r="V11" s="11"/>
      <c r="W11" s="11"/>
      <c r="X11" s="11"/>
      <c r="Y11" s="11"/>
    </row>
    <row r="12" spans="1:25" ht="5.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25" ht="17" customHeight="1" x14ac:dyDescent="0.2">
      <c r="A13" s="109" t="s">
        <v>17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8"/>
      <c r="S13" s="10"/>
      <c r="T13" s="29"/>
      <c r="U13" s="11"/>
      <c r="V13" s="11"/>
      <c r="W13" s="11"/>
      <c r="X13" s="11"/>
      <c r="Y13" s="11"/>
    </row>
    <row r="14" spans="1:25" ht="20" customHeight="1" x14ac:dyDescent="0.2">
      <c r="A14" s="118" t="s">
        <v>18</v>
      </c>
      <c r="B14" s="118"/>
      <c r="C14" s="118"/>
      <c r="D14" s="100"/>
      <c r="E14" s="100"/>
      <c r="F14" s="3"/>
      <c r="G14" s="25"/>
      <c r="H14" s="11" t="s">
        <v>19</v>
      </c>
      <c r="I14" s="11" t="s">
        <v>20</v>
      </c>
      <c r="J14" s="124">
        <f>IF(P1=1,0.2,(IF(P1=3,0.2,0.3)))</f>
        <v>0.3</v>
      </c>
      <c r="K14" s="124"/>
      <c r="L14" s="30" t="s">
        <v>21</v>
      </c>
      <c r="M14" s="107">
        <f>IF(P1=1,MIN(G14*J14,130),G14*J14)</f>
        <v>0</v>
      </c>
      <c r="N14" s="107"/>
      <c r="O14" s="107"/>
      <c r="P14" s="107"/>
      <c r="Q14" s="8"/>
      <c r="R14" s="8"/>
      <c r="S14" s="10"/>
      <c r="T14" s="11"/>
      <c r="U14" s="11"/>
      <c r="V14" s="11"/>
      <c r="W14" s="11"/>
      <c r="X14" s="11"/>
      <c r="Y14" s="11"/>
    </row>
    <row r="15" spans="1:25" ht="20" customHeight="1" x14ac:dyDescent="0.2">
      <c r="A15" s="118" t="s">
        <v>22</v>
      </c>
      <c r="B15" s="118"/>
      <c r="C15" s="118"/>
      <c r="D15" s="25"/>
      <c r="E15" s="9" t="s">
        <v>23</v>
      </c>
      <c r="F15" s="3"/>
      <c r="G15" s="32"/>
      <c r="H15" s="11" t="s">
        <v>19</v>
      </c>
      <c r="I15" s="11" t="s">
        <v>20</v>
      </c>
      <c r="J15" s="124">
        <v>0.02</v>
      </c>
      <c r="K15" s="124"/>
      <c r="L15" s="30" t="s">
        <v>21</v>
      </c>
      <c r="M15" s="107">
        <f>SUM(G15*J15*D15)</f>
        <v>0</v>
      </c>
      <c r="N15" s="107"/>
      <c r="O15" s="107"/>
      <c r="P15" s="107"/>
      <c r="Q15" s="8"/>
      <c r="R15" s="8"/>
      <c r="S15" s="10"/>
      <c r="T15" s="11"/>
      <c r="U15" s="11"/>
      <c r="V15" s="11"/>
      <c r="W15" s="11"/>
      <c r="X15" s="11"/>
      <c r="Y15" s="11"/>
    </row>
    <row r="16" spans="1:25" ht="7.75" customHeight="1" x14ac:dyDescent="0.2">
      <c r="A16" s="9"/>
      <c r="B16" s="9"/>
      <c r="C16" s="9"/>
      <c r="D16" s="9"/>
      <c r="E16" s="9"/>
      <c r="F16" s="3"/>
      <c r="G16" s="33"/>
      <c r="H16" s="9"/>
      <c r="I16" s="9"/>
      <c r="J16" s="34"/>
      <c r="K16" s="34"/>
      <c r="L16" s="35"/>
      <c r="M16" s="9"/>
      <c r="N16" s="36"/>
      <c r="O16" s="36"/>
      <c r="P16" s="36"/>
    </row>
    <row r="17" spans="1:25" ht="21.5" customHeight="1" x14ac:dyDescent="0.2">
      <c r="A17" s="8" t="s">
        <v>24</v>
      </c>
      <c r="B17" s="8"/>
      <c r="C17" s="8"/>
      <c r="D17" s="8"/>
      <c r="E17" s="37"/>
      <c r="F17" s="82"/>
      <c r="G17" s="82"/>
      <c r="H17" s="38"/>
      <c r="I17" s="11"/>
      <c r="J17" s="8"/>
      <c r="K17" s="8"/>
      <c r="L17" s="11" t="s">
        <v>21</v>
      </c>
      <c r="M17" s="101"/>
      <c r="N17" s="101"/>
      <c r="O17" s="101"/>
      <c r="P17" s="39" t="s">
        <v>25</v>
      </c>
      <c r="Q17" s="8"/>
      <c r="R17" s="8"/>
      <c r="S17" s="10"/>
      <c r="T17" s="11"/>
      <c r="U17" s="40"/>
      <c r="V17" s="11"/>
      <c r="W17" s="11"/>
      <c r="X17" s="11"/>
      <c r="Y17" s="11"/>
    </row>
    <row r="18" spans="1:25" ht="2.5" customHeight="1" thickBot="1" x14ac:dyDescent="0.25">
      <c r="E18" s="41"/>
      <c r="F18" s="82"/>
      <c r="G18" s="82"/>
      <c r="H18" s="42"/>
      <c r="I18" s="9"/>
      <c r="L18" s="9"/>
      <c r="M18" s="43"/>
      <c r="N18" s="43"/>
      <c r="O18" s="43"/>
      <c r="P18" s="44"/>
      <c r="U18" s="45"/>
    </row>
    <row r="19" spans="1:25" ht="20" customHeight="1" thickBot="1" x14ac:dyDescent="0.25">
      <c r="A19" s="46"/>
      <c r="B19" s="46"/>
      <c r="C19" s="46"/>
      <c r="D19" s="46"/>
      <c r="E19" s="125"/>
      <c r="F19" s="125"/>
      <c r="G19" s="125"/>
      <c r="H19" s="46"/>
      <c r="I19" s="47"/>
      <c r="J19" s="46"/>
      <c r="K19" s="48"/>
      <c r="L19" s="49"/>
      <c r="M19" s="108" t="s">
        <v>26</v>
      </c>
      <c r="N19" s="108"/>
      <c r="O19" s="116">
        <f>SUM(M14:P17)</f>
        <v>0</v>
      </c>
      <c r="P19" s="116"/>
      <c r="Q19" s="117"/>
      <c r="R19" s="8"/>
      <c r="S19" s="10"/>
      <c r="T19" s="18"/>
      <c r="U19" s="50"/>
      <c r="V19" s="11"/>
      <c r="W19" s="11"/>
      <c r="X19" s="11"/>
      <c r="Y19" s="11"/>
    </row>
    <row r="20" spans="1:25" ht="17" customHeight="1" x14ac:dyDescent="0.2">
      <c r="A20" s="109" t="s">
        <v>27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10"/>
      <c r="L20" s="110"/>
      <c r="M20" s="110"/>
      <c r="N20" s="110"/>
      <c r="O20" s="110"/>
      <c r="P20" s="110"/>
      <c r="Q20" s="110"/>
      <c r="R20" s="8"/>
      <c r="S20" s="10"/>
      <c r="T20" s="11"/>
      <c r="U20" s="51"/>
      <c r="V20" s="19"/>
      <c r="W20" s="11"/>
      <c r="X20" s="11"/>
      <c r="Y20" s="11"/>
    </row>
    <row r="21" spans="1:25" ht="19.75" customHeight="1" x14ac:dyDescent="0.2">
      <c r="A21" s="8"/>
      <c r="B21" s="8"/>
      <c r="C21" s="52"/>
      <c r="D21" s="122" t="str">
        <f>IF(P1=4,"UE",IF(OR(P1=3,P1=5,P1=6,P1=8),"Tag/e","h"))</f>
        <v>h</v>
      </c>
      <c r="E21" s="122"/>
      <c r="F21" s="11" t="s">
        <v>20</v>
      </c>
      <c r="G21" s="123">
        <f>IF(P1=3,75,IF(P1=4,21,IF(P1=5,150,IF(AND(P1=6,N3=TRUE),300,IF(AND(P1=6,P3=TRUE),250,IF(P1=7,20,IF(P1=8,150,0)))))))</f>
        <v>0</v>
      </c>
      <c r="H21" s="123"/>
      <c r="J21" s="9" t="s">
        <v>28</v>
      </c>
      <c r="K21" s="53">
        <f>IF(AND(P1=3,E4=TRUE),25,0)</f>
        <v>0</v>
      </c>
      <c r="M21" s="12" t="s">
        <v>21</v>
      </c>
      <c r="N21" s="107">
        <f>IF(OR(P1=7,P1=4),MIN((G21*C21),100*(E10-E9+1)),G21*C21+K21)</f>
        <v>0</v>
      </c>
      <c r="O21" s="107"/>
      <c r="P21" s="107"/>
      <c r="Q21" s="54"/>
      <c r="R21" s="8"/>
      <c r="S21" s="10"/>
      <c r="U21" s="42"/>
      <c r="V21" s="19"/>
      <c r="W21" s="11"/>
      <c r="X21" s="11"/>
      <c r="Y21" s="11"/>
    </row>
    <row r="22" spans="1:25" ht="19.75" customHeight="1" thickBot="1" x14ac:dyDescent="0.25">
      <c r="A22" s="8"/>
      <c r="B22" s="8"/>
      <c r="C22" s="75"/>
      <c r="D22" s="122" t="str">
        <f>IF(P1=8,"Tag/e (WE)",IF(P1=4,"Tag/e","-"))</f>
        <v>-</v>
      </c>
      <c r="E22" s="122"/>
      <c r="F22" s="11" t="s">
        <v>20</v>
      </c>
      <c r="G22" s="124">
        <f>IF(P1=8,200,IF(P1=4,100,0))</f>
        <v>0</v>
      </c>
      <c r="H22" s="124"/>
      <c r="J22" s="9"/>
      <c r="K22" s="53"/>
      <c r="M22" s="12" t="s">
        <v>21</v>
      </c>
      <c r="N22" s="107">
        <f>IF(OR(P1=7,P1=4),MIN((G22*C22),100*(E10-E9+1)),G22*C22)</f>
        <v>0</v>
      </c>
      <c r="O22" s="107"/>
      <c r="P22" s="107"/>
      <c r="Q22" s="54"/>
      <c r="R22" s="8"/>
      <c r="S22" s="10"/>
      <c r="U22" s="42"/>
      <c r="V22" s="19"/>
      <c r="W22" s="11"/>
      <c r="X22" s="11"/>
      <c r="Y22" s="11"/>
    </row>
    <row r="23" spans="1:25" ht="20" customHeight="1" thickBot="1" x14ac:dyDescent="0.25">
      <c r="A23" s="8"/>
      <c r="B23" s="8"/>
      <c r="C23" s="8"/>
      <c r="D23" s="8"/>
      <c r="E23" s="31"/>
      <c r="F23" s="31"/>
      <c r="G23" s="31"/>
      <c r="H23" s="8"/>
      <c r="I23" s="11"/>
      <c r="J23" s="8"/>
      <c r="K23" s="8"/>
      <c r="L23" s="49"/>
      <c r="M23" s="108" t="s">
        <v>26</v>
      </c>
      <c r="N23" s="108" t="s">
        <v>26</v>
      </c>
      <c r="O23" s="116">
        <f>SUM(N21:P22)</f>
        <v>0</v>
      </c>
      <c r="P23" s="116"/>
      <c r="Q23" s="117"/>
      <c r="R23" s="8"/>
      <c r="S23" s="10"/>
      <c r="T23" s="11"/>
      <c r="U23" s="38"/>
      <c r="V23" s="11"/>
      <c r="W23" s="11"/>
      <c r="X23" s="11"/>
      <c r="Y23" s="11"/>
    </row>
    <row r="24" spans="1:25" ht="17" customHeight="1" x14ac:dyDescent="0.2">
      <c r="A24" s="109" t="s">
        <v>29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10"/>
      <c r="N24" s="110"/>
      <c r="O24" s="110"/>
      <c r="P24" s="110"/>
      <c r="Q24" s="110"/>
      <c r="R24" s="8"/>
      <c r="S24" s="10"/>
      <c r="T24" s="11"/>
      <c r="U24" s="38"/>
      <c r="V24" s="11"/>
      <c r="W24" s="11"/>
      <c r="X24" s="11"/>
      <c r="Y24" s="11"/>
    </row>
    <row r="25" spans="1:25" ht="20" customHeight="1" x14ac:dyDescent="0.2">
      <c r="A25" s="118" t="s">
        <v>30</v>
      </c>
      <c r="B25" s="118"/>
      <c r="C25" s="118"/>
      <c r="D25" s="8"/>
      <c r="E25" s="100"/>
      <c r="F25" s="100"/>
      <c r="G25" s="100"/>
      <c r="H25" s="100"/>
      <c r="I25" s="100"/>
      <c r="J25" s="100"/>
      <c r="K25" s="100"/>
      <c r="R25" s="8"/>
      <c r="S25" s="10"/>
      <c r="T25" s="11"/>
      <c r="U25" s="11"/>
      <c r="V25" s="11"/>
      <c r="W25" s="11"/>
      <c r="X25" s="11"/>
      <c r="Y25" s="11"/>
    </row>
    <row r="26" spans="1:25" ht="20" customHeight="1" x14ac:dyDescent="0.2">
      <c r="A26" s="119" t="s">
        <v>31</v>
      </c>
      <c r="B26" s="119"/>
      <c r="C26" s="119"/>
      <c r="E26" s="17"/>
      <c r="F26" s="9"/>
      <c r="G26" s="120"/>
      <c r="H26" s="120"/>
      <c r="I26" s="120"/>
      <c r="J26" s="120"/>
      <c r="K26" s="120"/>
      <c r="L26" s="56"/>
      <c r="M26" s="121"/>
      <c r="N26" s="121"/>
      <c r="O26" s="121"/>
      <c r="P26" s="2" t="s">
        <v>25</v>
      </c>
      <c r="R26" s="8"/>
      <c r="S26" s="10"/>
      <c r="T26" s="11"/>
      <c r="U26" s="11"/>
      <c r="V26" s="11"/>
      <c r="W26" s="11"/>
      <c r="X26" s="11"/>
      <c r="Y26" s="11"/>
    </row>
    <row r="27" spans="1:25" ht="20" customHeight="1" thickBot="1" x14ac:dyDescent="0.25">
      <c r="A27" s="55"/>
      <c r="B27" s="55"/>
      <c r="C27" s="55"/>
      <c r="D27" s="57" t="s">
        <v>32</v>
      </c>
      <c r="E27" s="111"/>
      <c r="F27" s="111"/>
      <c r="G27" s="9" t="s">
        <v>33</v>
      </c>
      <c r="H27" s="112"/>
      <c r="I27" s="113"/>
      <c r="J27" s="8"/>
      <c r="K27" s="8"/>
      <c r="L27" s="8"/>
      <c r="M27" s="8"/>
      <c r="N27" s="8"/>
      <c r="O27" s="8"/>
      <c r="P27" s="8"/>
      <c r="Q27" s="8"/>
      <c r="R27" s="8"/>
      <c r="S27" s="10"/>
      <c r="T27" s="11"/>
      <c r="U27" s="11"/>
      <c r="V27" s="11"/>
      <c r="W27" s="11"/>
      <c r="X27" s="11"/>
      <c r="Y27" s="11"/>
    </row>
    <row r="28" spans="1:25" ht="20" customHeight="1" thickBo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58"/>
      <c r="K28" s="58"/>
      <c r="L28" s="49"/>
      <c r="M28" s="108" t="s">
        <v>26</v>
      </c>
      <c r="N28" s="108"/>
      <c r="O28" s="114">
        <f>M26</f>
        <v>0</v>
      </c>
      <c r="P28" s="114"/>
      <c r="Q28" s="115"/>
      <c r="R28" s="8"/>
      <c r="S28" s="10"/>
      <c r="T28" s="11"/>
      <c r="U28" s="11"/>
      <c r="V28" s="11"/>
      <c r="W28" s="11"/>
      <c r="X28" s="11"/>
      <c r="Y28" s="11"/>
    </row>
    <row r="29" spans="1:25" ht="17" customHeight="1" x14ac:dyDescent="0.2">
      <c r="A29" s="109" t="s">
        <v>34</v>
      </c>
      <c r="B29" s="109"/>
      <c r="C29" s="109"/>
      <c r="D29" s="109"/>
      <c r="E29" s="109"/>
      <c r="F29" s="109"/>
      <c r="G29" s="109"/>
      <c r="H29" s="109"/>
      <c r="I29" s="109"/>
      <c r="J29" s="110"/>
      <c r="K29" s="110"/>
      <c r="L29" s="110"/>
      <c r="M29" s="110"/>
      <c r="N29" s="110"/>
      <c r="O29" s="110"/>
      <c r="P29" s="110"/>
      <c r="Q29" s="110"/>
      <c r="R29" s="8"/>
      <c r="S29" s="19"/>
      <c r="T29" s="11"/>
      <c r="U29" s="11"/>
      <c r="V29" s="11"/>
      <c r="W29" s="11"/>
      <c r="X29" s="11"/>
      <c r="Y29" s="11"/>
    </row>
    <row r="30" spans="1:25" ht="20" customHeight="1" x14ac:dyDescent="0.2">
      <c r="A30" s="59" t="b">
        <v>0</v>
      </c>
      <c r="B30" s="60" t="s">
        <v>35</v>
      </c>
      <c r="C30" s="61">
        <f>IF(OR(A30=FALSE,),0,IF(AND((E10-E9)=0,(J10-J9)*24&lt;8),0,IF(AND((E10-E9)=0,(J10-J9)*24&gt;8),1,SUM(IF((((1-J9)*24)-J9)*24&gt;8,1,0)+IF(J10*24&gt;8,1,0)))))</f>
        <v>0</v>
      </c>
      <c r="D30" s="8" t="s">
        <v>36</v>
      </c>
      <c r="F30" s="8" t="s">
        <v>37</v>
      </c>
      <c r="G30" s="10"/>
      <c r="H30" s="3"/>
      <c r="I30" s="24" t="s">
        <v>20</v>
      </c>
      <c r="J30" s="106">
        <v>14</v>
      </c>
      <c r="K30" s="106"/>
      <c r="L30" s="11" t="s">
        <v>21</v>
      </c>
      <c r="N30" s="107">
        <f>J30*C30</f>
        <v>0</v>
      </c>
      <c r="O30" s="107"/>
      <c r="P30" s="107"/>
      <c r="Q30" s="8"/>
      <c r="R30" s="8"/>
      <c r="S30" s="19"/>
      <c r="T30" s="19"/>
      <c r="U30" s="11"/>
      <c r="V30" s="11"/>
      <c r="W30" s="11"/>
      <c r="X30" s="11"/>
      <c r="Y30" s="11"/>
    </row>
    <row r="31" spans="1:25" ht="20" customHeight="1" thickBot="1" x14ac:dyDescent="0.25">
      <c r="C31" s="61">
        <f>IF(OR(A30=FALSE,),0,IF((E10-E9)&gt;1,E10-E9-1,0))</f>
        <v>0</v>
      </c>
      <c r="D31" s="8" t="s">
        <v>36</v>
      </c>
      <c r="F31" s="8" t="s">
        <v>38</v>
      </c>
      <c r="G31" s="10"/>
      <c r="H31" s="3"/>
      <c r="I31" s="24" t="s">
        <v>20</v>
      </c>
      <c r="J31" s="106">
        <v>28</v>
      </c>
      <c r="K31" s="106"/>
      <c r="L31" s="11" t="s">
        <v>21</v>
      </c>
      <c r="N31" s="107">
        <f>J31*C31</f>
        <v>0</v>
      </c>
      <c r="O31" s="107"/>
      <c r="P31" s="107"/>
      <c r="Q31" s="8"/>
      <c r="R31" s="8"/>
      <c r="S31" s="10"/>
      <c r="T31" s="11"/>
      <c r="U31" s="11"/>
      <c r="V31" s="11"/>
      <c r="W31" s="11"/>
      <c r="X31" s="11"/>
      <c r="Y31" s="11"/>
    </row>
    <row r="32" spans="1:25" ht="20" customHeight="1" thickBot="1" x14ac:dyDescent="0.25">
      <c r="A32" s="46"/>
      <c r="B32" s="46"/>
      <c r="C32" s="46"/>
      <c r="D32" s="46"/>
      <c r="E32" s="46"/>
      <c r="F32" s="46"/>
      <c r="G32" s="46"/>
      <c r="H32" s="8"/>
      <c r="I32" s="8"/>
      <c r="J32" s="46"/>
      <c r="K32" s="46"/>
      <c r="L32" s="49"/>
      <c r="M32" s="108" t="s">
        <v>26</v>
      </c>
      <c r="N32" s="108" t="s">
        <v>26</v>
      </c>
      <c r="O32" s="104">
        <f>SUM(M30:O31)</f>
        <v>0</v>
      </c>
      <c r="P32" s="103"/>
      <c r="Q32" s="105"/>
      <c r="R32" s="8"/>
      <c r="S32" s="10"/>
      <c r="T32" s="11"/>
      <c r="U32" s="11"/>
      <c r="V32" s="11"/>
      <c r="W32" s="11"/>
      <c r="X32" s="11"/>
      <c r="Y32" s="11"/>
    </row>
    <row r="33" spans="1:25" ht="17" customHeight="1" x14ac:dyDescent="0.2">
      <c r="A33" s="109" t="s">
        <v>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10"/>
      <c r="M33" s="110"/>
      <c r="N33" s="110"/>
      <c r="O33" s="110"/>
      <c r="P33" s="110"/>
      <c r="Q33" s="110"/>
      <c r="R33" s="8"/>
      <c r="S33" s="10"/>
      <c r="T33" s="11"/>
      <c r="U33" s="11"/>
      <c r="V33" s="11"/>
      <c r="W33" s="11"/>
      <c r="X33" s="11"/>
      <c r="Y33" s="11"/>
    </row>
    <row r="34" spans="1:25" ht="20" customHeight="1" x14ac:dyDescent="0.2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3"/>
      <c r="M34" s="101"/>
      <c r="N34" s="101"/>
      <c r="O34" s="101"/>
      <c r="P34" s="62" t="s">
        <v>25</v>
      </c>
      <c r="Q34" s="63"/>
      <c r="S34" s="10"/>
      <c r="T34" s="11"/>
      <c r="U34" s="11"/>
      <c r="V34" s="11"/>
      <c r="W34" s="11"/>
      <c r="X34" s="11"/>
      <c r="Y34" s="11"/>
    </row>
    <row r="35" spans="1:25" ht="20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3"/>
      <c r="M35" s="101"/>
      <c r="N35" s="101"/>
      <c r="O35" s="101"/>
      <c r="P35" s="62" t="s">
        <v>25</v>
      </c>
      <c r="Q35" s="63"/>
      <c r="S35" s="10"/>
      <c r="T35" s="11"/>
      <c r="U35" s="11"/>
      <c r="V35" s="11"/>
      <c r="W35" s="11"/>
      <c r="X35" s="11"/>
      <c r="Y35" s="11"/>
    </row>
    <row r="36" spans="1:25" ht="20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3"/>
      <c r="M36" s="101"/>
      <c r="N36" s="101"/>
      <c r="O36" s="101"/>
      <c r="P36" s="62" t="s">
        <v>25</v>
      </c>
      <c r="Q36" s="63"/>
      <c r="R36" s="8"/>
      <c r="S36" s="10"/>
      <c r="W36" s="11"/>
      <c r="X36" s="11"/>
      <c r="Y36" s="11"/>
    </row>
    <row r="37" spans="1:25" ht="6" customHeight="1" thickBo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"/>
      <c r="N37" s="3"/>
      <c r="O37" s="64"/>
      <c r="P37" s="64"/>
      <c r="Q37" s="63"/>
      <c r="R37" s="8"/>
      <c r="S37" s="10"/>
      <c r="W37" s="11"/>
      <c r="X37" s="11"/>
      <c r="Y37" s="11"/>
    </row>
    <row r="38" spans="1:25" ht="20" customHeight="1" thickBot="1" x14ac:dyDescent="0.25">
      <c r="A38" s="102" t="s">
        <v>40</v>
      </c>
      <c r="B38" s="102"/>
      <c r="C38" s="102"/>
      <c r="D38" s="93"/>
      <c r="E38" s="93"/>
      <c r="F38" s="93"/>
      <c r="G38" s="93"/>
      <c r="H38" s="93"/>
      <c r="I38" s="93"/>
      <c r="J38" s="8"/>
      <c r="L38" s="76"/>
      <c r="M38" s="103" t="s">
        <v>26</v>
      </c>
      <c r="N38" s="103"/>
      <c r="O38" s="104">
        <f>SUM(M34:O36)</f>
        <v>0</v>
      </c>
      <c r="P38" s="103"/>
      <c r="Q38" s="105"/>
      <c r="R38" s="8"/>
      <c r="S38" s="10"/>
      <c r="T38" s="11"/>
      <c r="U38" s="11"/>
      <c r="V38" s="11"/>
      <c r="W38" s="11"/>
      <c r="X38" s="11"/>
      <c r="Y38" s="11"/>
    </row>
    <row r="39" spans="1:25" ht="6.75" customHeight="1" thickBo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8"/>
      <c r="S39" s="10"/>
      <c r="T39" s="11"/>
      <c r="U39" s="11"/>
      <c r="V39" s="11"/>
      <c r="W39" s="11"/>
      <c r="X39" s="11"/>
      <c r="Y39" s="11"/>
    </row>
    <row r="40" spans="1:25" ht="22.25" customHeight="1" thickBot="1" x14ac:dyDescent="0.25">
      <c r="A40" s="93"/>
      <c r="B40" s="93"/>
      <c r="C40" s="93"/>
      <c r="D40" s="93"/>
      <c r="E40" s="93"/>
      <c r="F40" s="93"/>
      <c r="G40" s="93"/>
      <c r="H40" s="93"/>
      <c r="I40" s="94"/>
      <c r="J40" s="95" t="str">
        <f ca="1">IF(OR(E9="",E10="",J9="",J10="",G46-E10&lt;0),"Datum/Uhrzeit?!","GESAMTSUMME")</f>
        <v>Datum/Uhrzeit?!</v>
      </c>
      <c r="K40" s="96"/>
      <c r="L40" s="96"/>
      <c r="M40" s="97" t="str">
        <f ca="1">IF(OR(E9="",E10="",J9="",J10="",G46-E10&lt;0),"fehlt/falsch!",O32+O28+O23+O19+O38)</f>
        <v>fehlt/falsch!</v>
      </c>
      <c r="N40" s="97"/>
      <c r="O40" s="97"/>
      <c r="P40" s="97"/>
      <c r="Q40" s="98"/>
      <c r="R40" s="8"/>
      <c r="S40" s="65"/>
      <c r="W40" s="11"/>
      <c r="X40" s="11"/>
      <c r="Y40" s="11"/>
    </row>
    <row r="41" spans="1:25" ht="6.75" customHeight="1" thickBo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67"/>
      <c r="O41" s="68"/>
      <c r="P41" s="68"/>
      <c r="Q41" s="68"/>
      <c r="R41" s="8"/>
      <c r="S41" s="10"/>
      <c r="T41" s="11"/>
      <c r="U41" s="11"/>
      <c r="V41" s="11"/>
      <c r="W41" s="11"/>
      <c r="X41" s="11"/>
      <c r="Y41" s="11"/>
    </row>
    <row r="42" spans="1:25" ht="15" customHeight="1" thickTop="1" x14ac:dyDescent="0.2">
      <c r="A42" s="99" t="s">
        <v>41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8"/>
      <c r="S42" s="10"/>
      <c r="T42" s="11"/>
      <c r="U42" s="11"/>
      <c r="V42" s="11"/>
      <c r="W42" s="11"/>
      <c r="X42" s="11"/>
      <c r="Y42" s="11"/>
    </row>
    <row r="43" spans="1:25" ht="12.75" customHeight="1" x14ac:dyDescent="0.2">
      <c r="A43" s="69" t="s">
        <v>42</v>
      </c>
      <c r="B43" s="69"/>
      <c r="C43" s="69"/>
      <c r="D43" s="69"/>
      <c r="E43" s="69"/>
      <c r="F43" s="69"/>
      <c r="G43" s="69"/>
      <c r="H43" s="69"/>
      <c r="I43" s="69"/>
      <c r="J43" s="69" t="s">
        <v>43</v>
      </c>
      <c r="K43" s="69"/>
      <c r="L43" s="69"/>
      <c r="M43" s="69"/>
      <c r="N43" s="70"/>
      <c r="O43" s="70"/>
      <c r="P43" s="70"/>
      <c r="Q43" s="70"/>
      <c r="R43" s="8"/>
      <c r="S43" s="10"/>
      <c r="T43" s="11"/>
      <c r="U43" s="11"/>
      <c r="V43" s="11"/>
      <c r="W43" s="11"/>
      <c r="X43" s="11"/>
      <c r="Y43" s="11"/>
    </row>
    <row r="44" spans="1:25" ht="21" customHeight="1" x14ac:dyDescent="0.2">
      <c r="A44" s="84"/>
      <c r="B44" s="84"/>
      <c r="C44" s="84"/>
      <c r="D44" s="84"/>
      <c r="E44" s="84"/>
      <c r="F44" s="84"/>
      <c r="G44" s="84"/>
      <c r="H44" s="84"/>
      <c r="J44" s="84"/>
      <c r="K44" s="84"/>
      <c r="L44" s="84"/>
      <c r="M44" s="84"/>
      <c r="N44" s="84"/>
      <c r="O44" s="84"/>
      <c r="P44" s="84"/>
      <c r="Q44" s="84"/>
      <c r="R44" s="8"/>
      <c r="S44" s="10"/>
      <c r="T44" s="11"/>
      <c r="U44" s="11"/>
      <c r="V44" s="11"/>
      <c r="W44" s="11"/>
      <c r="X44" s="11"/>
      <c r="Y44" s="11"/>
    </row>
    <row r="45" spans="1:25" ht="16.5" customHeight="1" x14ac:dyDescent="0.2">
      <c r="A45" s="8" t="s">
        <v>9</v>
      </c>
      <c r="B45" s="8"/>
      <c r="C45" s="8"/>
      <c r="D45" s="8"/>
      <c r="E45" s="8"/>
      <c r="G45" s="8" t="s">
        <v>44</v>
      </c>
      <c r="H45" s="8"/>
      <c r="I45" s="8"/>
      <c r="J45" s="8" t="s">
        <v>45</v>
      </c>
      <c r="L45" s="8"/>
      <c r="M45" s="8"/>
      <c r="N45" s="8"/>
      <c r="O45" s="8"/>
      <c r="P45" s="8"/>
      <c r="Q45" s="8"/>
      <c r="R45" s="8"/>
      <c r="S45" s="10"/>
      <c r="T45" s="11"/>
      <c r="U45" s="11"/>
      <c r="V45" s="11"/>
      <c r="W45" s="11"/>
      <c r="X45" s="11"/>
      <c r="Y45" s="11"/>
    </row>
    <row r="46" spans="1:25" ht="21" customHeight="1" x14ac:dyDescent="0.2">
      <c r="A46" s="84"/>
      <c r="B46" s="84"/>
      <c r="C46" s="84"/>
      <c r="D46" s="84"/>
      <c r="G46" s="85">
        <f ca="1">TODAY()</f>
        <v>45555</v>
      </c>
      <c r="H46" s="86"/>
      <c r="J46" s="84"/>
      <c r="K46" s="84"/>
      <c r="L46" s="84"/>
      <c r="M46" s="84"/>
      <c r="N46" s="84"/>
      <c r="O46" s="84"/>
      <c r="P46" s="84"/>
      <c r="Q46" s="84"/>
    </row>
    <row r="47" spans="1:25" ht="12.5" customHeight="1" x14ac:dyDescent="0.2">
      <c r="A47" s="55"/>
      <c r="B47" s="55"/>
      <c r="C47" s="55"/>
      <c r="D47" s="55"/>
      <c r="G47" s="71"/>
      <c r="H47" s="55"/>
      <c r="J47" s="55"/>
      <c r="K47" s="55"/>
      <c r="L47" s="55"/>
      <c r="M47" s="55"/>
      <c r="N47" s="55"/>
      <c r="O47" s="55"/>
      <c r="P47" s="55"/>
      <c r="Q47" s="55"/>
    </row>
    <row r="48" spans="1:25" ht="28.25" customHeight="1" x14ac:dyDescent="0.2">
      <c r="A48" s="87"/>
      <c r="B48" s="88"/>
      <c r="C48" s="88"/>
      <c r="D48" s="88"/>
      <c r="E48" s="88"/>
      <c r="F48" s="88"/>
      <c r="G48" s="89"/>
      <c r="H48" s="90"/>
      <c r="I48" s="91"/>
      <c r="J48" s="91"/>
      <c r="K48" s="91"/>
      <c r="L48" s="92"/>
      <c r="M48" s="87"/>
      <c r="N48" s="88"/>
      <c r="O48" s="88"/>
      <c r="P48" s="88"/>
      <c r="Q48" s="89"/>
      <c r="R48" s="8"/>
      <c r="S48" s="10"/>
      <c r="T48" s="11"/>
      <c r="U48" s="11"/>
      <c r="V48" s="11"/>
      <c r="W48" s="11"/>
      <c r="X48" s="11"/>
      <c r="Y48" s="11"/>
    </row>
    <row r="49" spans="1:25" x14ac:dyDescent="0.2">
      <c r="A49" s="72"/>
      <c r="B49" s="46"/>
      <c r="C49" s="46"/>
      <c r="D49" s="47" t="s">
        <v>46</v>
      </c>
      <c r="E49" s="46"/>
      <c r="F49" s="46"/>
      <c r="G49" s="73"/>
      <c r="H49" s="72"/>
      <c r="I49" s="46"/>
      <c r="J49" s="47" t="s">
        <v>47</v>
      </c>
      <c r="K49" s="46"/>
      <c r="L49" s="74"/>
      <c r="M49" s="72"/>
      <c r="N49" s="46"/>
      <c r="O49" s="47" t="s">
        <v>48</v>
      </c>
      <c r="P49" s="46"/>
      <c r="Q49" s="74"/>
      <c r="R49" s="8"/>
      <c r="S49" s="10"/>
      <c r="T49" s="11"/>
      <c r="U49" s="11"/>
      <c r="V49" s="11"/>
      <c r="W49" s="11"/>
      <c r="X49" s="11"/>
      <c r="Y49" s="11"/>
    </row>
    <row r="50" spans="1:25" ht="17.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"/>
      <c r="S50" s="10"/>
      <c r="T50" s="11"/>
      <c r="U50" s="11"/>
      <c r="V50" s="11"/>
      <c r="W50" s="11"/>
      <c r="X50" s="11"/>
      <c r="Y50" s="11"/>
    </row>
  </sheetData>
  <sheetProtection algorithmName="SHA-512" hashValue="+RtCZvNTgw9Wbm17Pv0U9kRqqSLRWXu++QqbMXBbzmibdWZmIHKDOQKdxp5zBrWyUL7AkCbEE4Frf9xzK/MWhw==" saltValue="V9VHEJ0/R/1HS5M+1iBghQ==" spinCount="100000" sheet="1" objects="1" scenarios="1" selectLockedCells="1"/>
  <mergeCells count="77">
    <mergeCell ref="C8:G8"/>
    <mergeCell ref="K8:O8"/>
    <mergeCell ref="J2:K2"/>
    <mergeCell ref="E6:Q6"/>
    <mergeCell ref="V6:V7"/>
    <mergeCell ref="C7:F7"/>
    <mergeCell ref="K7:O7"/>
    <mergeCell ref="E9:G9"/>
    <mergeCell ref="J9:K9"/>
    <mergeCell ref="E10:G10"/>
    <mergeCell ref="J10:K10"/>
    <mergeCell ref="A11:C11"/>
    <mergeCell ref="D11:H11"/>
    <mergeCell ref="J11:O11"/>
    <mergeCell ref="P11:Q11"/>
    <mergeCell ref="A13:Q13"/>
    <mergeCell ref="A14:C14"/>
    <mergeCell ref="D14:E14"/>
    <mergeCell ref="J14:K14"/>
    <mergeCell ref="M14:P14"/>
    <mergeCell ref="A15:C15"/>
    <mergeCell ref="J15:K15"/>
    <mergeCell ref="M15:P15"/>
    <mergeCell ref="M17:O17"/>
    <mergeCell ref="E19:G19"/>
    <mergeCell ref="M19:N19"/>
    <mergeCell ref="O19:Q19"/>
    <mergeCell ref="A26:C26"/>
    <mergeCell ref="G26:K26"/>
    <mergeCell ref="M26:O26"/>
    <mergeCell ref="A20:Q20"/>
    <mergeCell ref="D21:E21"/>
    <mergeCell ref="G21:H21"/>
    <mergeCell ref="N21:P21"/>
    <mergeCell ref="D22:E22"/>
    <mergeCell ref="G22:H22"/>
    <mergeCell ref="N22:P22"/>
    <mergeCell ref="M23:N23"/>
    <mergeCell ref="O23:Q23"/>
    <mergeCell ref="A24:Q24"/>
    <mergeCell ref="A25:C25"/>
    <mergeCell ref="E25:K25"/>
    <mergeCell ref="A34:K34"/>
    <mergeCell ref="M34:O34"/>
    <mergeCell ref="E27:F27"/>
    <mergeCell ref="H27:I27"/>
    <mergeCell ref="M28:N28"/>
    <mergeCell ref="O28:Q28"/>
    <mergeCell ref="A29:Q29"/>
    <mergeCell ref="J30:K30"/>
    <mergeCell ref="N30:P30"/>
    <mergeCell ref="J31:K31"/>
    <mergeCell ref="N31:P31"/>
    <mergeCell ref="M32:N32"/>
    <mergeCell ref="O32:Q32"/>
    <mergeCell ref="A33:Q33"/>
    <mergeCell ref="A35:K35"/>
    <mergeCell ref="M35:O35"/>
    <mergeCell ref="A36:K36"/>
    <mergeCell ref="M36:O36"/>
    <mergeCell ref="A38:C38"/>
    <mergeCell ref="D38:I38"/>
    <mergeCell ref="M38:N38"/>
    <mergeCell ref="O38:Q38"/>
    <mergeCell ref="A40:I40"/>
    <mergeCell ref="J40:L40"/>
    <mergeCell ref="M40:Q40"/>
    <mergeCell ref="A42:Q42"/>
    <mergeCell ref="A44:H44"/>
    <mergeCell ref="J44:Q44"/>
    <mergeCell ref="A50:Q50"/>
    <mergeCell ref="A46:D46"/>
    <mergeCell ref="G46:H46"/>
    <mergeCell ref="J46:Q46"/>
    <mergeCell ref="A48:G48"/>
    <mergeCell ref="H48:L48"/>
    <mergeCell ref="M48:Q48"/>
  </mergeCells>
  <dataValidations count="3">
    <dataValidation type="date" operator="greaterThanOrEqual" allowBlank="1" showInputMessage="1" showErrorMessage="1" errorTitle="Datum Ankunft" error="Falsches Format oder das Ankunftsdatum liegt vor der Abfahrt." sqref="E10:G10" xr:uid="{233CBE60-2DB5-4593-ACB7-E3E55CF796D3}">
      <formula1>E9</formula1>
    </dataValidation>
    <dataValidation type="date" operator="lessThanOrEqual" allowBlank="1" showInputMessage="1" showErrorMessage="1" errorTitle="Falsches Datumsformat" error="Bitte geben Sie ein gültiges Datum im Format TT.MM.JJJJ ein." sqref="E9:G9" xr:uid="{A08CF419-E6C3-45D4-854B-47B89AC7491C}">
      <formula1>G46</formula1>
    </dataValidation>
    <dataValidation type="time" allowBlank="1" showInputMessage="1" showErrorMessage="1" errorTitle="Falsches Zeitformat" error="Bitte geben Sie ein gültige Zeit im Format hh:mm ein." sqref="J9:K10" xr:uid="{72752FE4-780D-4FD2-A06C-738999110737}">
      <formula1>0</formula1>
      <formula2>0.999305555555556</formula2>
    </dataValidation>
  </dataValidations>
  <printOptions horizontalCentered="1" verticalCentered="1"/>
  <pageMargins left="0.48" right="0.3" top="0.17" bottom="0.35" header="0.08" footer="0.17"/>
  <pageSetup paperSize="9" scale="88" orientation="portrait" r:id="rId1"/>
  <headerFooter>
    <oddFooter>&amp;L&amp;8Formular Reisekostenabrechnung (nach aktueller FGO)&amp;C&amp;8Wilfried Pixner, pixner@dtu-mail.de oder Peter Fuhr, fuhr@dtu-mail.de&amp;R&amp;8Version 2.0 - Stand: 09/24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 altText="">
                <anchor moveWithCells="1">
                  <from>
                    <xdr:col>0</xdr:col>
                    <xdr:colOff>101600</xdr:colOff>
                    <xdr:row>1</xdr:row>
                    <xdr:rowOff>317500</xdr:rowOff>
                  </from>
                  <to>
                    <xdr:col>2</xdr:col>
                    <xdr:colOff>50800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 altText="Athlet">
                <anchor moveWithCells="1">
                  <from>
                    <xdr:col>0</xdr:col>
                    <xdr:colOff>88900</xdr:colOff>
                    <xdr:row>2</xdr:row>
                    <xdr:rowOff>165100</xdr:rowOff>
                  </from>
                  <to>
                    <xdr:col>2</xdr:col>
                    <xdr:colOff>165100</xdr:colOff>
                    <xdr:row>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4</xdr:col>
                    <xdr:colOff>101600</xdr:colOff>
                    <xdr:row>1</xdr:row>
                    <xdr:rowOff>393700</xdr:rowOff>
                  </from>
                  <to>
                    <xdr:col>5</xdr:col>
                    <xdr:colOff>139700</xdr:colOff>
                    <xdr:row>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25400</xdr:rowOff>
                  </from>
                  <to>
                    <xdr:col>7</xdr:col>
                    <xdr:colOff>127000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7</xdr:col>
                    <xdr:colOff>457200</xdr:colOff>
                    <xdr:row>2</xdr:row>
                    <xdr:rowOff>50800</xdr:rowOff>
                  </from>
                  <to>
                    <xdr:col>9</xdr:col>
                    <xdr:colOff>406400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12</xdr:col>
                    <xdr:colOff>63500</xdr:colOff>
                    <xdr:row>2</xdr:row>
                    <xdr:rowOff>50800</xdr:rowOff>
                  </from>
                  <to>
                    <xdr:col>13</xdr:col>
                    <xdr:colOff>114300</xdr:colOff>
                    <xdr:row>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10</xdr:col>
                    <xdr:colOff>254000</xdr:colOff>
                    <xdr:row>2</xdr:row>
                    <xdr:rowOff>63500</xdr:rowOff>
                  </from>
                  <to>
                    <xdr:col>11</xdr:col>
                    <xdr:colOff>241300</xdr:colOff>
                    <xdr:row>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Option Button 8">
              <controlPr defaultSize="0" autoFill="0" autoLine="0" autoPict="0">
                <anchor moveWithCells="1">
                  <from>
                    <xdr:col>2</xdr:col>
                    <xdr:colOff>393700</xdr:colOff>
                    <xdr:row>2</xdr:row>
                    <xdr:rowOff>76200</xdr:rowOff>
                  </from>
                  <to>
                    <xdr:col>3</xdr:col>
                    <xdr:colOff>330200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50800</xdr:colOff>
                    <xdr:row>2</xdr:row>
                    <xdr:rowOff>139700</xdr:rowOff>
                  </from>
                  <to>
                    <xdr:col>5</xdr:col>
                    <xdr:colOff>241300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14</xdr:col>
                    <xdr:colOff>25400</xdr:colOff>
                    <xdr:row>1</xdr:row>
                    <xdr:rowOff>266700</xdr:rowOff>
                  </from>
                  <to>
                    <xdr:col>16</xdr:col>
                    <xdr:colOff>25400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14</xdr:col>
                    <xdr:colOff>25400</xdr:colOff>
                    <xdr:row>2</xdr:row>
                    <xdr:rowOff>127000</xdr:rowOff>
                  </from>
                  <to>
                    <xdr:col>16</xdr:col>
                    <xdr:colOff>127000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 V2.0</vt:lpstr>
      <vt:lpstr>'Reisekosten V2.0'!Druckbereich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Fuhr | DTU</dc:creator>
  <cp:lastModifiedBy>Helena Stanek | DTU</cp:lastModifiedBy>
  <cp:lastPrinted>2024-09-19T12:04:48Z</cp:lastPrinted>
  <dcterms:created xsi:type="dcterms:W3CDTF">2024-09-09T06:53:02Z</dcterms:created>
  <dcterms:modified xsi:type="dcterms:W3CDTF">2024-09-20T17:45:47Z</dcterms:modified>
</cp:coreProperties>
</file>